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75" windowWidth="17400" windowHeight="10935" activeTab="0"/>
  </bookViews>
  <sheets>
    <sheet name="ОТЧЕТ ПО КР" sheetId="1" r:id="rId1"/>
  </sheets>
  <definedNames>
    <definedName name="_xlnm.Print_Area" localSheetId="0">'ОТЧЕТ ПО КР'!$A$1:$R$69</definedName>
  </definedNames>
  <calcPr fullCalcOnLoad="1"/>
</workbook>
</file>

<file path=xl/sharedStrings.xml><?xml version="1.0" encoding="utf-8"?>
<sst xmlns="http://schemas.openxmlformats.org/spreadsheetml/2006/main" count="252" uniqueCount="171">
  <si>
    <t>Информация</t>
  </si>
  <si>
    <t>Адрес МКД</t>
  </si>
  <si>
    <t>Информация по заключенным договорам</t>
  </si>
  <si>
    <t xml:space="preserve">Информация о ходе выполнения работ в домах,находящихся в работе </t>
  </si>
  <si>
    <t>Утверждены раб. комиссией акты о приемке дома в эксплуатацию</t>
  </si>
  <si>
    <t>Утверждены общим собранием жильцов акты о приемке раб. комиссией дома в эксплуатацию</t>
  </si>
  <si>
    <t>Вид работ</t>
  </si>
  <si>
    <t>Объем средств по договору</t>
  </si>
  <si>
    <t>Сроки  выполнения работ  (число,месяц,год)</t>
  </si>
  <si>
    <t>Дата передачи объекта в работу подрядчику по акту</t>
  </si>
  <si>
    <t>Процент  выполнения</t>
  </si>
  <si>
    <t xml:space="preserve"> руб.</t>
  </si>
  <si>
    <t>начало</t>
  </si>
  <si>
    <t>окончание</t>
  </si>
  <si>
    <t>ед.</t>
  </si>
  <si>
    <t>Число ,месяц,                 год</t>
  </si>
  <si>
    <t>дом</t>
  </si>
  <si>
    <t>дата</t>
  </si>
  <si>
    <t>(вид работ)</t>
  </si>
  <si>
    <t>(видов  работ)</t>
  </si>
  <si>
    <t>1. Предусмотрено Региональной адресной программой по проведению капитального ремонта многоквартирных домов в 2012 году</t>
  </si>
  <si>
    <t>х</t>
  </si>
  <si>
    <t>2. Предусмотрено по ведомственной структуре расходов бюджета Жилищного комитета (Субсидии на проведение капитального ремонта крыш МКД расположенных на территории Санкт-Петербурга «Крыши» Жилищный комитет целевая статья 3500950)  в 2012 году.</t>
  </si>
  <si>
    <t>х </t>
  </si>
  <si>
    <t>Всего:</t>
  </si>
  <si>
    <t>Петровская наб., д.1/2 (Троицкая пл. д.1)</t>
  </si>
  <si>
    <t>Ул. Подрезова, д.5, литера А</t>
  </si>
  <si>
    <t>Замена лифтового оболрудования</t>
  </si>
  <si>
    <t>Б.Пушкарская ул., д.46 литераА</t>
  </si>
  <si>
    <t>Бармалеева ул., д.10, литера А</t>
  </si>
  <si>
    <t>наб.р. Карповки, д.16, литера А</t>
  </si>
  <si>
    <t>ул. Кропоткина, д.5 литера А</t>
  </si>
  <si>
    <t>ул. Ленина, д.27, литера А</t>
  </si>
  <si>
    <t>Подковырова ул., д.15-17, литера А</t>
  </si>
  <si>
    <t>Подковырова ул., д.43а , литера А</t>
  </si>
  <si>
    <t>Подрезова ул., д.16</t>
  </si>
  <si>
    <t>Подрезова ул., д.20, литера А</t>
  </si>
  <si>
    <t>Полозова ул., д.4, литера А</t>
  </si>
  <si>
    <t>Полозова ул., д.8, литера А</t>
  </si>
  <si>
    <t>Полозова ул., д.17, литера Б</t>
  </si>
  <si>
    <t>Ремонт крыши</t>
  </si>
  <si>
    <t>ООО "ЛИФТЫ и Ко", директор Шварц А.С., т. 430-19-95</t>
  </si>
  <si>
    <t>ООО "РосГру", генеральный директор Рубо А.О., т. 7024745</t>
  </si>
  <si>
    <t>ООО "М.Строй", генеральный директор Фурминский В.М., т. 89213198444</t>
  </si>
  <si>
    <t>5 ед.</t>
  </si>
  <si>
    <t>1 ед.</t>
  </si>
  <si>
    <t>2 ед.</t>
  </si>
  <si>
    <t>891,00 кв.м.</t>
  </si>
  <si>
    <t>623,00 кв.м.</t>
  </si>
  <si>
    <t>549,00 кв.м</t>
  </si>
  <si>
    <t>594,00 кв.м</t>
  </si>
  <si>
    <t>539,00 кв.м.</t>
  </si>
  <si>
    <t>938,00 кв.м.</t>
  </si>
  <si>
    <t>390,00 кв.м.</t>
  </si>
  <si>
    <t>622,00 кв.м.</t>
  </si>
  <si>
    <t>470,00 кв.м.</t>
  </si>
  <si>
    <t>545,00 кв.м.</t>
  </si>
  <si>
    <t>350,00 кв.м.</t>
  </si>
  <si>
    <t>279,00 кв.м.</t>
  </si>
  <si>
    <t>1. Предусмотрено Адресными программами по ведомственной структуре Администраций районов Санкт-Петербурга в 2013 году (целевая статья 3500899 «Субсидии на проведение капитального ремонта МКД».</t>
  </si>
  <si>
    <t>ЭУ</t>
  </si>
  <si>
    <t>ул. Демьяна Бедного, д. 1, корп. 1, литера А</t>
  </si>
  <si>
    <t>ул. Демьяна Бедного, д. 30, корп. 4, литера А</t>
  </si>
  <si>
    <t>пр. Луначарского, д. 84, корп. 3, литера А</t>
  </si>
  <si>
    <t>пр. Просвещения, д. 82, корп. 1, литера А</t>
  </si>
  <si>
    <t>Итого по крышам:</t>
  </si>
  <si>
    <t>Гражданский пр., д. 116, корп. 3, литера А</t>
  </si>
  <si>
    <t>Гражданский пр., д. 124, корп. 3, литера А</t>
  </si>
  <si>
    <t>пр. Культуры, д. 17, литера А</t>
  </si>
  <si>
    <t>пр. Просвещения, д. 82, корп. 3, литера А</t>
  </si>
  <si>
    <t>Светлановский пр., д. 56, литера А</t>
  </si>
  <si>
    <t>ул. Тимуровская, д. 10, корп. 3, литера А</t>
  </si>
  <si>
    <t>ул. Ушинского, д. 39, корп. 3, литера А</t>
  </si>
  <si>
    <t>ул. Черкасова, д. 10, корп. 2, литера А</t>
  </si>
  <si>
    <t>Ремонт систем ХВС и ГВС</t>
  </si>
  <si>
    <t>Светлановский пр., д. 62, корп. 3, литера А</t>
  </si>
  <si>
    <t>Итого по системам ХВС и ГВС:</t>
  </si>
  <si>
    <t>ул. Тимуровская, д. 16, литера А</t>
  </si>
  <si>
    <t>Ремонт системы теплоснабжения</t>
  </si>
  <si>
    <t>Итого по системе теплоснабжения:</t>
  </si>
  <si>
    <t>Гражданский пр., д. 122, корп. 4, литера А</t>
  </si>
  <si>
    <t>Ремонт системы водоотведения</t>
  </si>
  <si>
    <t>Итого по системе водоотведения:</t>
  </si>
  <si>
    <t>пр. Культуры, .д. 25, корп. 3, литера А</t>
  </si>
  <si>
    <t xml:space="preserve">ул. Учительская, д. 11, литера А </t>
  </si>
  <si>
    <t>Ремонт лифтового оборудования (01761, 01762)</t>
  </si>
  <si>
    <t>Итого по лифтам:</t>
  </si>
  <si>
    <t>1430,00 кв.м.</t>
  </si>
  <si>
    <t>1312,00 кв.м.</t>
  </si>
  <si>
    <t>606,00 кв.м.</t>
  </si>
  <si>
    <t>1723,00 кв.м.</t>
  </si>
  <si>
    <t>7 ед.</t>
  </si>
  <si>
    <t>1 дом</t>
  </si>
  <si>
    <t>по ООО "ЖКС № 1 Калининского района Санкт-Петербурга"</t>
  </si>
  <si>
    <t>Ремонт лифтового оборудования рег. №№ 012616-012622</t>
  </si>
  <si>
    <t>пр. Культуры, д. 25, корп. 3, литера А</t>
  </si>
  <si>
    <t>№ Договора</t>
  </si>
  <si>
    <t>1 от 27.02.2013</t>
  </si>
  <si>
    <t>4 от 27.02.2013</t>
  </si>
  <si>
    <t>5 от 27.02.2013</t>
  </si>
  <si>
    <t>6 от 27.02.2013</t>
  </si>
  <si>
    <t>75 от 08.04.2013</t>
  </si>
  <si>
    <t>76 от 08.04.2013</t>
  </si>
  <si>
    <t>74 от 08.04.2013</t>
  </si>
  <si>
    <t>78 от 08.04.2013</t>
  </si>
  <si>
    <t>73 от 08.04.2013</t>
  </si>
  <si>
    <t>77 от 08.04.2013</t>
  </si>
  <si>
    <t>82 от 08.04.2013</t>
  </si>
  <si>
    <t>81 от 08.04.2013</t>
  </si>
  <si>
    <t>71 от 08.04.2013</t>
  </si>
  <si>
    <t>83 от 08.04.2013</t>
  </si>
  <si>
    <t>72 от 08.04.2013</t>
  </si>
  <si>
    <t>149 от 13.05.2013</t>
  </si>
  <si>
    <t>150 от 13.05.2013</t>
  </si>
  <si>
    <t>158 от 13.05.2013</t>
  </si>
  <si>
    <t>159 от 13.05.2013</t>
  </si>
  <si>
    <t>о проведении капитального ремонта многоквартирных домов в 2013 году</t>
  </si>
  <si>
    <t>ООО "Альфа Стройсервис"</t>
  </si>
  <si>
    <t>ООО "Универсалстрой"</t>
  </si>
  <si>
    <t>ПСК "Лазурит"</t>
  </si>
  <si>
    <t>ООО «МЛМ Нева Трейд»</t>
  </si>
  <si>
    <t>ООО "АВРОРА"</t>
  </si>
  <si>
    <t>Техническое освид-е лифтов после ремонта</t>
  </si>
  <si>
    <t>№ п/п</t>
  </si>
  <si>
    <t>Наименование подрядной организации</t>
  </si>
  <si>
    <t>пр. Культуры, д. 5, литера А</t>
  </si>
  <si>
    <t>пр. Луначарского, д. 86, корп. 1, литера А</t>
  </si>
  <si>
    <t>пр. Луначарского, д. 90, корп. 1, литера А</t>
  </si>
  <si>
    <t>пр. Луначарского, д. 90, корп. 2, литера А</t>
  </si>
  <si>
    <t>пр. Луначарского, д. 92, литера А</t>
  </si>
  <si>
    <t>пр. Луначарского, д. 96, корп. 1, литера А</t>
  </si>
  <si>
    <t>ул. Руставели, д. 48, литера А</t>
  </si>
  <si>
    <t>ул. Руставели, д. 64, литера А</t>
  </si>
  <si>
    <t>Светлановский пр., д. 58, корп. 1, литера А</t>
  </si>
  <si>
    <t>Светлановский пр., д. 91, литера А</t>
  </si>
  <si>
    <t>ул. Тимуровская, д. 19/30, литера А</t>
  </si>
  <si>
    <t>ул. Ушинского, д. 5, корп. 2, литера А</t>
  </si>
  <si>
    <t>ул. Ушинского, д. 22/97, литера А</t>
  </si>
  <si>
    <t>Изготовление ПСД на замену лифтов ( рег. № 06322)</t>
  </si>
  <si>
    <t>Изготовление ПСД на замену лифтов ( рег. № 04363)</t>
  </si>
  <si>
    <t>Изготовление ПСД на замену лифтов ( рег. № 4405)</t>
  </si>
  <si>
    <t>Изготовление ПСД на замену лифтов ( рег. № 04921)</t>
  </si>
  <si>
    <t>Изготовление ПСД на замену лифтов ( рег. № 04690)</t>
  </si>
  <si>
    <t>Изготовление ПСД на замену лифтов ( рег. № 024081)</t>
  </si>
  <si>
    <t>Изготовление ПСД на замену лифтов ( рег. № 022763)</t>
  </si>
  <si>
    <t>Изготовление ПСД на замену лифтов ( рег. № 06165)</t>
  </si>
  <si>
    <t>Изготовление ПСД на замену лифтов ( рег. № 05976)</t>
  </si>
  <si>
    <t>Изготовление ПСД на замену лифтов ( рег. № 04920)</t>
  </si>
  <si>
    <t>Изготовление ПСД на замену лифтов ( рег.№ 04991)</t>
  </si>
  <si>
    <t>Изготовление ПСД на замену лифтов ( рег. № 43431)</t>
  </si>
  <si>
    <t>Изготовление ПСД на замену лифтов ( рег. № 04719)</t>
  </si>
  <si>
    <t>Изготовление ПСД на замену лифтов ( рег. № 05045)</t>
  </si>
  <si>
    <t>Изготовление ПСД на замену лифтов (рег. № 010577)</t>
  </si>
  <si>
    <t>195 от 16.09.2013</t>
  </si>
  <si>
    <t>196 от 16.09.2013</t>
  </si>
  <si>
    <t>197 от 16.09.2013</t>
  </si>
  <si>
    <t>198 от 16.09.2013</t>
  </si>
  <si>
    <t>199 от 16.09.2013</t>
  </si>
  <si>
    <t>200 от 16.09.2013</t>
  </si>
  <si>
    <t>201 от 16.09.2013</t>
  </si>
  <si>
    <t>202 от 16.09.2013</t>
  </si>
  <si>
    <t>203 от 16.09.2013</t>
  </si>
  <si>
    <t>204 от 16.09.2013</t>
  </si>
  <si>
    <t>205 от 16.09.2013</t>
  </si>
  <si>
    <t>206 от 16.09.2013</t>
  </si>
  <si>
    <t>207 от 16.09.2013</t>
  </si>
  <si>
    <t>208 от 16.09.2013</t>
  </si>
  <si>
    <t>209 от 16.09.2013</t>
  </si>
  <si>
    <t>Итого по ПСД:</t>
  </si>
  <si>
    <t>ООО "Балтик Инвест"</t>
  </si>
  <si>
    <t>ул. Черкасова, д. 5, корп. 1, литера 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</si>
</sst>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#,##0.0000"/>
    <numFmt numFmtId="171" formatCode="[$-FC19]d\ mmmm\ yyyy\ &quot;г.&quot;"/>
  </numFmts>
  <fonts count="34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Times New Roman"/>
      <family val="1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14" fontId="1" fillId="24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7" fillId="24" borderId="10" xfId="53" applyFont="1" applyFill="1" applyBorder="1" applyAlignment="1">
      <alignment horizontal="left" vertical="center" wrapText="1"/>
      <protection/>
    </xf>
    <xf numFmtId="0" fontId="19" fillId="0" borderId="16" xfId="0" applyFont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5" fillId="24" borderId="10" xfId="53" applyFont="1" applyFill="1" applyBorder="1" applyAlignment="1">
      <alignment horizontal="left" vertical="center" wrapText="1"/>
      <protection/>
    </xf>
    <xf numFmtId="4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170" fontId="0" fillId="0" borderId="0" xfId="0" applyNumberFormat="1" applyAlignment="1">
      <alignment/>
    </xf>
    <xf numFmtId="0" fontId="19" fillId="0" borderId="21" xfId="0" applyFont="1" applyBorder="1" applyAlignment="1">
      <alignment horizontal="center" vertical="center" wrapText="1"/>
    </xf>
    <xf numFmtId="0" fontId="25" fillId="24" borderId="22" xfId="53" applyFont="1" applyFill="1" applyBorder="1" applyAlignment="1">
      <alignment horizontal="left" vertical="center" wrapText="1"/>
      <protection/>
    </xf>
    <xf numFmtId="0" fontId="1" fillId="0" borderId="22" xfId="0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14" fontId="1" fillId="24" borderId="22" xfId="0" applyNumberFormat="1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5" fillId="24" borderId="13" xfId="53" applyFont="1" applyFill="1" applyBorder="1" applyAlignment="1">
      <alignment horizontal="left" vertical="center" wrapText="1"/>
      <protection/>
    </xf>
    <xf numFmtId="0" fontId="1" fillId="0" borderId="13" xfId="0" applyFont="1" applyBorder="1" applyAlignment="1">
      <alignment horizontal="left" vertical="center" wrapText="1"/>
    </xf>
    <xf numFmtId="4" fontId="1" fillId="24" borderId="13" xfId="0" applyNumberFormat="1" applyFont="1" applyFill="1" applyBorder="1" applyAlignment="1">
      <alignment horizontal="center" vertical="center"/>
    </xf>
    <xf numFmtId="14" fontId="1" fillId="24" borderId="13" xfId="0" applyNumberFormat="1" applyFont="1" applyFill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4" fontId="1" fillId="24" borderId="25" xfId="0" applyNumberFormat="1" applyFont="1" applyFill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7" fillId="24" borderId="13" xfId="53" applyFont="1" applyFill="1" applyBorder="1" applyAlignment="1">
      <alignment horizontal="left" vertical="center" wrapText="1"/>
      <protection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4" fontId="1" fillId="24" borderId="27" xfId="0" applyNumberFormat="1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14" fontId="1" fillId="24" borderId="27" xfId="0" applyNumberFormat="1" applyFont="1" applyFill="1" applyBorder="1" applyAlignment="1">
      <alignment horizontal="center" vertical="center"/>
    </xf>
    <xf numFmtId="14" fontId="1" fillId="0" borderId="27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5" fillId="24" borderId="27" xfId="53" applyFont="1" applyFill="1" applyBorder="1" applyAlignment="1">
      <alignment horizontal="left" vertical="center" wrapText="1"/>
      <protection/>
    </xf>
    <xf numFmtId="0" fontId="20" fillId="0" borderId="27" xfId="0" applyFont="1" applyBorder="1" applyAlignment="1">
      <alignment horizontal="left" vertical="center" wrapText="1"/>
    </xf>
    <xf numFmtId="4" fontId="1" fillId="24" borderId="27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0" fontId="27" fillId="24" borderId="13" xfId="53" applyFont="1" applyFill="1" applyBorder="1" applyAlignment="1">
      <alignment horizontal="left" wrapText="1"/>
      <protection/>
    </xf>
    <xf numFmtId="0" fontId="20" fillId="0" borderId="13" xfId="0" applyFont="1" applyBorder="1" applyAlignment="1">
      <alignment horizontal="left" vertical="center" wrapText="1"/>
    </xf>
    <xf numFmtId="4" fontId="24" fillId="24" borderId="27" xfId="0" applyNumberFormat="1" applyFont="1" applyFill="1" applyBorder="1" applyAlignment="1">
      <alignment horizontal="center" vertical="center"/>
    </xf>
    <xf numFmtId="14" fontId="1" fillId="0" borderId="27" xfId="0" applyNumberFormat="1" applyFont="1" applyFill="1" applyBorder="1" applyAlignment="1">
      <alignment horizontal="center" vertical="center"/>
    </xf>
    <xf numFmtId="14" fontId="1" fillId="24" borderId="30" xfId="0" applyNumberFormat="1" applyFont="1" applyFill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 wrapText="1"/>
    </xf>
    <xf numFmtId="14" fontId="1" fillId="24" borderId="31" xfId="0" applyNumberFormat="1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64" fontId="1" fillId="24" borderId="31" xfId="0" applyNumberFormat="1" applyFont="1" applyFill="1" applyBorder="1" applyAlignment="1">
      <alignment horizontal="center" vertical="center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" fontId="2" fillId="24" borderId="22" xfId="0" applyNumberFormat="1" applyFont="1" applyFill="1" applyBorder="1" applyAlignment="1">
      <alignment horizontal="center" vertical="center" wrapText="1" shrinkToFit="1"/>
    </xf>
    <xf numFmtId="9" fontId="1" fillId="0" borderId="22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27" xfId="0" applyNumberFormat="1" applyFont="1" applyFill="1" applyBorder="1" applyAlignment="1">
      <alignment horizontal="center" vertical="center" wrapText="1"/>
    </xf>
    <xf numFmtId="9" fontId="1" fillId="0" borderId="22" xfId="0" applyNumberFormat="1" applyFont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9" fontId="1" fillId="0" borderId="13" xfId="0" applyNumberFormat="1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164" fontId="1" fillId="24" borderId="2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4" fontId="24" fillId="24" borderId="31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164" fontId="1" fillId="24" borderId="13" xfId="0" applyNumberFormat="1" applyFont="1" applyFill="1" applyBorder="1" applyAlignment="1">
      <alignment horizontal="center" vertical="center" wrapText="1"/>
    </xf>
    <xf numFmtId="0" fontId="27" fillId="24" borderId="35" xfId="53" applyFont="1" applyFill="1" applyBorder="1" applyAlignment="1">
      <alignment horizontal="left" vertical="center" wrapText="1"/>
      <protection/>
    </xf>
    <xf numFmtId="164" fontId="1" fillId="24" borderId="27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4" fontId="25" fillId="0" borderId="0" xfId="0" applyNumberFormat="1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32" fillId="0" borderId="0" xfId="0" applyNumberFormat="1" applyFont="1" applyAlignment="1">
      <alignment vertical="center"/>
    </xf>
    <xf numFmtId="14" fontId="25" fillId="0" borderId="0" xfId="0" applyNumberFormat="1" applyFont="1" applyAlignment="1">
      <alignment vertical="center"/>
    </xf>
    <xf numFmtId="4" fontId="25" fillId="0" borderId="0" xfId="0" applyNumberFormat="1" applyFont="1" applyBorder="1" applyAlignment="1">
      <alignment horizontal="center" vertical="center" wrapText="1"/>
    </xf>
    <xf numFmtId="4" fontId="32" fillId="0" borderId="0" xfId="0" applyNumberFormat="1" applyFont="1" applyAlignment="1">
      <alignment horizontal="center" vertical="center"/>
    </xf>
    <xf numFmtId="9" fontId="1" fillId="0" borderId="35" xfId="0" applyNumberFormat="1" applyFont="1" applyBorder="1" applyAlignment="1">
      <alignment horizontal="center" vertical="center" wrapText="1"/>
    </xf>
    <xf numFmtId="14" fontId="25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27" fillId="24" borderId="22" xfId="53" applyFont="1" applyFill="1" applyBorder="1" applyAlignment="1">
      <alignment horizontal="left" vertical="center" wrapText="1"/>
      <protection/>
    </xf>
    <xf numFmtId="0" fontId="19" fillId="0" borderId="2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4" fontId="24" fillId="0" borderId="3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64" fontId="1" fillId="24" borderId="30" xfId="0" applyNumberFormat="1" applyFont="1" applyFill="1" applyBorder="1" applyAlignment="1">
      <alignment horizontal="center" vertical="center"/>
    </xf>
    <xf numFmtId="14" fontId="1" fillId="0" borderId="3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" fontId="1" fillId="24" borderId="10" xfId="0" applyNumberFormat="1" applyFont="1" applyFill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/>
    </xf>
    <xf numFmtId="0" fontId="25" fillId="24" borderId="10" xfId="0" applyFont="1" applyFill="1" applyBorder="1" applyAlignment="1">
      <alignment horizontal="left" vertical="center" wrapText="1"/>
    </xf>
    <xf numFmtId="164" fontId="1" fillId="24" borderId="35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14" fontId="1" fillId="0" borderId="35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" fontId="24" fillId="24" borderId="25" xfId="0" applyNumberFormat="1" applyFont="1" applyFill="1" applyBorder="1" applyAlignment="1">
      <alignment horizontal="center" vertical="center"/>
    </xf>
    <xf numFmtId="0" fontId="20" fillId="24" borderId="10" xfId="53" applyFont="1" applyFill="1" applyBorder="1" applyAlignment="1">
      <alignment horizontal="left" wrapText="1"/>
      <protection/>
    </xf>
    <xf numFmtId="4" fontId="2" fillId="24" borderId="10" xfId="53" applyNumberFormat="1" applyFont="1" applyFill="1" applyBorder="1" applyAlignment="1">
      <alignment horizontal="center" vertical="center" wrapText="1"/>
      <protection/>
    </xf>
    <xf numFmtId="4" fontId="28" fillId="24" borderId="35" xfId="53" applyNumberFormat="1" applyFont="1" applyFill="1" applyBorder="1" applyAlignment="1">
      <alignment horizontal="center" wrapText="1"/>
      <protection/>
    </xf>
    <xf numFmtId="164" fontId="1" fillId="0" borderId="10" xfId="0" applyNumberFormat="1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left" vertical="center" wrapText="1"/>
    </xf>
    <xf numFmtId="0" fontId="33" fillId="24" borderId="22" xfId="53" applyFont="1" applyFill="1" applyBorder="1" applyAlignment="1">
      <alignment horizontal="left" wrapText="1"/>
      <protection/>
    </xf>
    <xf numFmtId="4" fontId="2" fillId="24" borderId="22" xfId="53" applyNumberFormat="1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 vertical="center" textRotation="90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 wrapText="1"/>
    </xf>
    <xf numFmtId="0" fontId="22" fillId="25" borderId="50" xfId="0" applyFont="1" applyFill="1" applyBorder="1" applyAlignment="1">
      <alignment horizontal="center" vertical="center" wrapText="1"/>
    </xf>
    <xf numFmtId="0" fontId="22" fillId="25" borderId="51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 wrapText="1"/>
    </xf>
    <xf numFmtId="0" fontId="22" fillId="25" borderId="50" xfId="0" applyFont="1" applyFill="1" applyBorder="1" applyAlignment="1">
      <alignment horizontal="center" vertical="center" wrapText="1"/>
    </xf>
    <xf numFmtId="0" fontId="22" fillId="25" borderId="5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24" fillId="0" borderId="33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right" vertical="center" wrapText="1"/>
    </xf>
    <xf numFmtId="0" fontId="24" fillId="0" borderId="53" xfId="0" applyFont="1" applyBorder="1" applyAlignment="1">
      <alignment horizontal="right" vertical="center" wrapText="1"/>
    </xf>
    <xf numFmtId="0" fontId="20" fillId="0" borderId="54" xfId="0" applyFont="1" applyBorder="1" applyAlignment="1">
      <alignment horizontal="center" wrapText="1"/>
    </xf>
    <xf numFmtId="0" fontId="28" fillId="24" borderId="26" xfId="53" applyFont="1" applyFill="1" applyBorder="1" applyAlignment="1">
      <alignment horizontal="right" wrapText="1"/>
      <protection/>
    </xf>
    <xf numFmtId="0" fontId="28" fillId="24" borderId="55" xfId="53" applyFont="1" applyFill="1" applyBorder="1" applyAlignment="1">
      <alignment horizontal="right" wrapText="1"/>
      <protection/>
    </xf>
    <xf numFmtId="0" fontId="24" fillId="0" borderId="15" xfId="0" applyFont="1" applyBorder="1" applyAlignment="1">
      <alignment horizontal="right" vertical="center" wrapText="1"/>
    </xf>
    <xf numFmtId="0" fontId="24" fillId="0" borderId="56" xfId="0" applyFont="1" applyBorder="1" applyAlignment="1">
      <alignment horizontal="right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22" fillId="24" borderId="42" xfId="0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right" vertical="center" wrapText="1"/>
    </xf>
    <xf numFmtId="0" fontId="32" fillId="24" borderId="57" xfId="0" applyFont="1" applyFill="1" applyBorder="1" applyAlignment="1">
      <alignment horizontal="right" vertical="center" wrapText="1"/>
    </xf>
    <xf numFmtId="0" fontId="24" fillId="0" borderId="28" xfId="0" applyFont="1" applyBorder="1" applyAlignment="1">
      <alignment horizontal="left" vertical="center"/>
    </xf>
    <xf numFmtId="0" fontId="24" fillId="0" borderId="46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view="pageBreakPreview" zoomScaleSheetLayoutView="100" zoomScalePageLayoutView="0" workbookViewId="0" topLeftCell="A35">
      <selection activeCell="F48" sqref="F48:F49"/>
    </sheetView>
  </sheetViews>
  <sheetFormatPr defaultColWidth="9.140625" defaultRowHeight="15"/>
  <cols>
    <col min="1" max="1" width="4.421875" style="0" bestFit="1" customWidth="1"/>
    <col min="2" max="2" width="24.57421875" style="0" customWidth="1"/>
    <col min="3" max="3" width="13.00390625" style="0" customWidth="1"/>
    <col min="4" max="4" width="14.57421875" style="0" bestFit="1" customWidth="1"/>
    <col min="5" max="5" width="8.57421875" style="0" bestFit="1" customWidth="1"/>
    <col min="6" max="6" width="17.421875" style="0" customWidth="1"/>
    <col min="7" max="8" width="9.7109375" style="0" bestFit="1" customWidth="1"/>
    <col min="9" max="9" width="6.28125" style="0" customWidth="1"/>
    <col min="11" max="11" width="5.8515625" style="0" customWidth="1"/>
    <col min="12" max="17" width="9.140625" style="0" hidden="1" customWidth="1"/>
    <col min="18" max="18" width="4.140625" style="0" customWidth="1"/>
    <col min="19" max="19" width="12.421875" style="0" bestFit="1" customWidth="1"/>
    <col min="20" max="20" width="10.140625" style="0" bestFit="1" customWidth="1"/>
    <col min="21" max="21" width="11.28125" style="0" bestFit="1" customWidth="1"/>
    <col min="22" max="23" width="10.140625" style="0" bestFit="1" customWidth="1"/>
  </cols>
  <sheetData>
    <row r="1" spans="1:17" ht="15.7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</row>
    <row r="2" spans="1:17" ht="15.75">
      <c r="A2" s="173" t="s">
        <v>116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</row>
    <row r="3" spans="1:17" ht="16.5" thickBot="1">
      <c r="A3" s="174" t="s">
        <v>93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8" s="1" customFormat="1" ht="29.25" customHeight="1">
      <c r="A4" s="176" t="s">
        <v>123</v>
      </c>
      <c r="B4" s="165" t="s">
        <v>1</v>
      </c>
      <c r="C4" s="179" t="s">
        <v>2</v>
      </c>
      <c r="D4" s="179"/>
      <c r="E4" s="179"/>
      <c r="F4" s="179"/>
      <c r="G4" s="179"/>
      <c r="H4" s="179"/>
      <c r="I4" s="179" t="s">
        <v>3</v>
      </c>
      <c r="J4" s="179"/>
      <c r="K4" s="179"/>
      <c r="L4" s="165" t="s">
        <v>4</v>
      </c>
      <c r="M4" s="165"/>
      <c r="N4" s="165"/>
      <c r="O4" s="165" t="s">
        <v>5</v>
      </c>
      <c r="P4" s="165"/>
      <c r="Q4" s="165"/>
      <c r="R4" s="27"/>
    </row>
    <row r="5" spans="1:18" s="1" customFormat="1" ht="51.75" customHeight="1">
      <c r="A5" s="177"/>
      <c r="B5" s="166"/>
      <c r="C5" s="166" t="s">
        <v>6</v>
      </c>
      <c r="D5" s="166" t="s">
        <v>7</v>
      </c>
      <c r="E5" s="166" t="s">
        <v>96</v>
      </c>
      <c r="F5" s="166" t="s">
        <v>124</v>
      </c>
      <c r="G5" s="166" t="s">
        <v>8</v>
      </c>
      <c r="H5" s="166"/>
      <c r="I5" s="166" t="s">
        <v>9</v>
      </c>
      <c r="J5" s="166"/>
      <c r="K5" s="166" t="s">
        <v>10</v>
      </c>
      <c r="L5" s="166"/>
      <c r="M5" s="166"/>
      <c r="N5" s="166"/>
      <c r="O5" s="166"/>
      <c r="P5" s="166"/>
      <c r="Q5" s="166"/>
      <c r="R5" s="180" t="s">
        <v>60</v>
      </c>
    </row>
    <row r="6" spans="1:18" s="1" customFormat="1" ht="15">
      <c r="A6" s="177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80"/>
    </row>
    <row r="7" spans="1:18" s="1" customFormat="1" ht="15.75" customHeight="1">
      <c r="A7" s="177"/>
      <c r="B7" s="166"/>
      <c r="C7" s="166"/>
      <c r="D7" s="166" t="s">
        <v>11</v>
      </c>
      <c r="E7" s="166"/>
      <c r="F7" s="166"/>
      <c r="G7" s="166" t="s">
        <v>12</v>
      </c>
      <c r="H7" s="166" t="s">
        <v>13</v>
      </c>
      <c r="I7" s="8" t="s">
        <v>14</v>
      </c>
      <c r="J7" s="166" t="s">
        <v>15</v>
      </c>
      <c r="K7" s="166"/>
      <c r="L7" s="171" t="s">
        <v>16</v>
      </c>
      <c r="M7" s="8" t="s">
        <v>14</v>
      </c>
      <c r="N7" s="171" t="s">
        <v>17</v>
      </c>
      <c r="O7" s="171" t="s">
        <v>16</v>
      </c>
      <c r="P7" s="8" t="s">
        <v>14</v>
      </c>
      <c r="Q7" s="171" t="s">
        <v>17</v>
      </c>
      <c r="R7" s="180"/>
    </row>
    <row r="8" spans="1:18" s="2" customFormat="1" ht="47.25" thickBot="1">
      <c r="A8" s="178"/>
      <c r="B8" s="175"/>
      <c r="C8" s="175"/>
      <c r="D8" s="175"/>
      <c r="E8" s="175"/>
      <c r="F8" s="175"/>
      <c r="G8" s="175"/>
      <c r="H8" s="175"/>
      <c r="I8" s="147" t="s">
        <v>18</v>
      </c>
      <c r="J8" s="175"/>
      <c r="K8" s="175"/>
      <c r="L8" s="172"/>
      <c r="M8" s="147" t="s">
        <v>19</v>
      </c>
      <c r="N8" s="172"/>
      <c r="O8" s="172"/>
      <c r="P8" s="147" t="s">
        <v>19</v>
      </c>
      <c r="Q8" s="172"/>
      <c r="R8" s="181"/>
    </row>
    <row r="9" spans="1:18" s="1" customFormat="1" ht="15">
      <c r="A9" s="144">
        <v>1</v>
      </c>
      <c r="B9" s="145">
        <v>2</v>
      </c>
      <c r="C9" s="145">
        <v>3</v>
      </c>
      <c r="D9" s="145">
        <v>4</v>
      </c>
      <c r="E9" s="145">
        <v>5</v>
      </c>
      <c r="F9" s="145">
        <v>6</v>
      </c>
      <c r="G9" s="145">
        <v>7</v>
      </c>
      <c r="H9" s="145">
        <v>8</v>
      </c>
      <c r="I9" s="145">
        <v>9</v>
      </c>
      <c r="J9" s="145">
        <v>10</v>
      </c>
      <c r="K9" s="145">
        <v>11</v>
      </c>
      <c r="L9" s="145">
        <v>18</v>
      </c>
      <c r="M9" s="145">
        <v>19</v>
      </c>
      <c r="N9" s="145">
        <v>20</v>
      </c>
      <c r="O9" s="145">
        <v>21</v>
      </c>
      <c r="P9" s="145">
        <v>24</v>
      </c>
      <c r="Q9" s="146">
        <v>25</v>
      </c>
      <c r="R9" s="31">
        <v>12</v>
      </c>
    </row>
    <row r="10" spans="1:18" s="1" customFormat="1" ht="15.75" customHeight="1" hidden="1">
      <c r="A10" s="13"/>
      <c r="B10" s="185" t="s">
        <v>20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7"/>
    </row>
    <row r="11" spans="1:18" s="1" customFormat="1" ht="51" hidden="1">
      <c r="A11" s="14">
        <v>1</v>
      </c>
      <c r="B11" s="10" t="s">
        <v>25</v>
      </c>
      <c r="C11" s="10" t="s">
        <v>27</v>
      </c>
      <c r="D11" s="11">
        <v>9315510</v>
      </c>
      <c r="E11" s="5">
        <v>41033</v>
      </c>
      <c r="F11" s="6" t="s">
        <v>41</v>
      </c>
      <c r="G11" s="12">
        <v>41044</v>
      </c>
      <c r="H11" s="12">
        <v>41199</v>
      </c>
      <c r="I11" s="20" t="s">
        <v>44</v>
      </c>
      <c r="J11" s="12">
        <v>41044</v>
      </c>
      <c r="K11" s="9">
        <v>0</v>
      </c>
      <c r="L11" s="4"/>
      <c r="M11" s="4" t="s">
        <v>21</v>
      </c>
      <c r="N11" s="4"/>
      <c r="O11" s="4"/>
      <c r="P11" s="4" t="s">
        <v>21</v>
      </c>
      <c r="Q11" s="21"/>
      <c r="R11" s="28">
        <v>2</v>
      </c>
    </row>
    <row r="12" spans="1:18" s="1" customFormat="1" ht="51" hidden="1">
      <c r="A12" s="14">
        <v>2</v>
      </c>
      <c r="B12" s="3" t="s">
        <v>26</v>
      </c>
      <c r="C12" s="10" t="s">
        <v>27</v>
      </c>
      <c r="D12" s="11">
        <v>1699920</v>
      </c>
      <c r="E12" s="5">
        <v>41033</v>
      </c>
      <c r="F12" s="6" t="s">
        <v>41</v>
      </c>
      <c r="G12" s="12">
        <v>41044</v>
      </c>
      <c r="H12" s="12">
        <v>41199</v>
      </c>
      <c r="I12" s="20" t="s">
        <v>45</v>
      </c>
      <c r="J12" s="12">
        <v>41044</v>
      </c>
      <c r="K12" s="9">
        <v>0</v>
      </c>
      <c r="L12" s="4"/>
      <c r="M12" s="4"/>
      <c r="N12" s="4"/>
      <c r="O12" s="4"/>
      <c r="P12" s="4"/>
      <c r="Q12" s="21"/>
      <c r="R12" s="28">
        <v>3</v>
      </c>
    </row>
    <row r="13" spans="1:18" s="1" customFormat="1" ht="25.5" customHeight="1" hidden="1">
      <c r="A13" s="15"/>
      <c r="B13" s="182" t="s">
        <v>22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4"/>
    </row>
    <row r="14" spans="1:18" s="1" customFormat="1" ht="51" hidden="1">
      <c r="A14" s="16">
        <v>1</v>
      </c>
      <c r="B14" s="10" t="s">
        <v>28</v>
      </c>
      <c r="C14" s="10" t="s">
        <v>40</v>
      </c>
      <c r="D14" s="11">
        <v>1588181</v>
      </c>
      <c r="E14" s="5">
        <v>41033</v>
      </c>
      <c r="F14" s="9" t="s">
        <v>42</v>
      </c>
      <c r="G14" s="12">
        <v>41041</v>
      </c>
      <c r="H14" s="12">
        <v>41069</v>
      </c>
      <c r="I14" s="20" t="s">
        <v>52</v>
      </c>
      <c r="J14" s="12">
        <v>41041</v>
      </c>
      <c r="K14" s="9">
        <v>10</v>
      </c>
      <c r="L14" s="4"/>
      <c r="M14" s="4" t="s">
        <v>21</v>
      </c>
      <c r="N14" s="4"/>
      <c r="O14" s="4"/>
      <c r="P14" s="4" t="s">
        <v>21</v>
      </c>
      <c r="Q14" s="21"/>
      <c r="R14" s="28">
        <v>1</v>
      </c>
    </row>
    <row r="15" spans="1:18" s="1" customFormat="1" ht="51" hidden="1">
      <c r="A15" s="16">
        <v>2</v>
      </c>
      <c r="B15" s="10" t="s">
        <v>29</v>
      </c>
      <c r="C15" s="10" t="s">
        <v>40</v>
      </c>
      <c r="D15" s="11">
        <v>828625</v>
      </c>
      <c r="E15" s="5">
        <v>41033</v>
      </c>
      <c r="F15" s="9" t="s">
        <v>42</v>
      </c>
      <c r="G15" s="12">
        <v>41041</v>
      </c>
      <c r="H15" s="12">
        <v>41069</v>
      </c>
      <c r="I15" s="20" t="s">
        <v>53</v>
      </c>
      <c r="J15" s="12">
        <v>41041</v>
      </c>
      <c r="K15" s="23">
        <v>15</v>
      </c>
      <c r="L15" s="4"/>
      <c r="M15" s="4"/>
      <c r="N15" s="4"/>
      <c r="O15" s="4"/>
      <c r="P15" s="4"/>
      <c r="Q15" s="21"/>
      <c r="R15" s="28">
        <v>3</v>
      </c>
    </row>
    <row r="16" spans="1:18" s="1" customFormat="1" ht="51" hidden="1">
      <c r="A16" s="16">
        <v>3</v>
      </c>
      <c r="B16" s="10" t="s">
        <v>30</v>
      </c>
      <c r="C16" s="10" t="s">
        <v>40</v>
      </c>
      <c r="D16" s="11">
        <v>751402</v>
      </c>
      <c r="E16" s="5">
        <v>41033</v>
      </c>
      <c r="F16" s="9" t="s">
        <v>42</v>
      </c>
      <c r="G16" s="12">
        <v>41041</v>
      </c>
      <c r="H16" s="12">
        <v>41069</v>
      </c>
      <c r="I16" s="20" t="s">
        <v>55</v>
      </c>
      <c r="J16" s="12">
        <v>41041</v>
      </c>
      <c r="K16" s="23">
        <v>95</v>
      </c>
      <c r="L16" s="4"/>
      <c r="M16" s="4"/>
      <c r="N16" s="4"/>
      <c r="O16" s="4"/>
      <c r="P16" s="4"/>
      <c r="Q16" s="21"/>
      <c r="R16" s="28">
        <v>3</v>
      </c>
    </row>
    <row r="17" spans="1:18" s="1" customFormat="1" ht="63.75" hidden="1">
      <c r="A17" s="16">
        <v>4</v>
      </c>
      <c r="B17" s="10" t="s">
        <v>31</v>
      </c>
      <c r="C17" s="10" t="s">
        <v>40</v>
      </c>
      <c r="D17" s="11">
        <v>1527177.53</v>
      </c>
      <c r="E17" s="5">
        <v>41033</v>
      </c>
      <c r="F17" s="9" t="s">
        <v>43</v>
      </c>
      <c r="G17" s="12">
        <v>41043</v>
      </c>
      <c r="H17" s="12">
        <v>41078</v>
      </c>
      <c r="I17" s="20" t="s">
        <v>47</v>
      </c>
      <c r="J17" s="12">
        <v>41043</v>
      </c>
      <c r="K17" s="23">
        <v>15</v>
      </c>
      <c r="L17" s="4"/>
      <c r="M17" s="4"/>
      <c r="N17" s="4"/>
      <c r="O17" s="4"/>
      <c r="P17" s="4"/>
      <c r="Q17" s="21"/>
      <c r="R17" s="28">
        <v>1</v>
      </c>
    </row>
    <row r="18" spans="1:18" s="1" customFormat="1" ht="51" hidden="1">
      <c r="A18" s="16">
        <v>5</v>
      </c>
      <c r="B18" s="10" t="s">
        <v>32</v>
      </c>
      <c r="C18" s="10" t="s">
        <v>40</v>
      </c>
      <c r="D18" s="11">
        <v>947350</v>
      </c>
      <c r="E18" s="5">
        <v>41033</v>
      </c>
      <c r="F18" s="9" t="s">
        <v>42</v>
      </c>
      <c r="G18" s="12">
        <v>41041</v>
      </c>
      <c r="H18" s="12">
        <v>41069</v>
      </c>
      <c r="I18" s="20" t="s">
        <v>54</v>
      </c>
      <c r="J18" s="12">
        <v>41041</v>
      </c>
      <c r="K18" s="23">
        <v>40</v>
      </c>
      <c r="L18" s="4"/>
      <c r="M18" s="4"/>
      <c r="N18" s="4"/>
      <c r="O18" s="4"/>
      <c r="P18" s="4"/>
      <c r="Q18" s="21"/>
      <c r="R18" s="28">
        <v>3</v>
      </c>
    </row>
    <row r="19" spans="1:18" s="1" customFormat="1" ht="51" hidden="1">
      <c r="A19" s="16">
        <v>6</v>
      </c>
      <c r="B19" s="10" t="s">
        <v>33</v>
      </c>
      <c r="C19" s="10" t="s">
        <v>40</v>
      </c>
      <c r="D19" s="11">
        <v>859882</v>
      </c>
      <c r="E19" s="5">
        <v>41033</v>
      </c>
      <c r="F19" s="9" t="s">
        <v>42</v>
      </c>
      <c r="G19" s="12">
        <v>41041</v>
      </c>
      <c r="H19" s="12">
        <v>41069</v>
      </c>
      <c r="I19" s="20" t="s">
        <v>56</v>
      </c>
      <c r="J19" s="12">
        <v>41041</v>
      </c>
      <c r="K19" s="23">
        <v>70</v>
      </c>
      <c r="L19" s="4"/>
      <c r="M19" s="4"/>
      <c r="N19" s="4"/>
      <c r="O19" s="4"/>
      <c r="P19" s="4"/>
      <c r="Q19" s="21"/>
      <c r="R19" s="28">
        <v>3</v>
      </c>
    </row>
    <row r="20" spans="1:18" s="1" customFormat="1" ht="63.75" hidden="1">
      <c r="A20" s="16">
        <v>7</v>
      </c>
      <c r="B20" s="10" t="s">
        <v>34</v>
      </c>
      <c r="C20" s="10" t="s">
        <v>40</v>
      </c>
      <c r="D20" s="11">
        <v>972040.39</v>
      </c>
      <c r="E20" s="5">
        <v>41033</v>
      </c>
      <c r="F20" s="9" t="s">
        <v>43</v>
      </c>
      <c r="G20" s="12">
        <v>41043</v>
      </c>
      <c r="H20" s="12">
        <v>41078</v>
      </c>
      <c r="I20" s="20" t="s">
        <v>48</v>
      </c>
      <c r="J20" s="12">
        <v>41043</v>
      </c>
      <c r="K20" s="23">
        <v>5</v>
      </c>
      <c r="L20" s="4"/>
      <c r="M20" s="4"/>
      <c r="N20" s="4"/>
      <c r="O20" s="4"/>
      <c r="P20" s="4"/>
      <c r="Q20" s="21"/>
      <c r="R20" s="28">
        <v>3</v>
      </c>
    </row>
    <row r="21" spans="1:18" s="1" customFormat="1" ht="63.75" hidden="1">
      <c r="A21" s="16">
        <v>8</v>
      </c>
      <c r="B21" s="10" t="s">
        <v>35</v>
      </c>
      <c r="C21" s="10" t="s">
        <v>40</v>
      </c>
      <c r="D21" s="11">
        <v>1103197.39</v>
      </c>
      <c r="E21" s="5">
        <v>41033</v>
      </c>
      <c r="F21" s="9" t="s">
        <v>43</v>
      </c>
      <c r="G21" s="12">
        <v>41043</v>
      </c>
      <c r="H21" s="12">
        <v>41078</v>
      </c>
      <c r="I21" s="20" t="s">
        <v>49</v>
      </c>
      <c r="J21" s="12">
        <v>41043</v>
      </c>
      <c r="K21" s="23">
        <v>10</v>
      </c>
      <c r="L21" s="4"/>
      <c r="M21" s="4"/>
      <c r="N21" s="4"/>
      <c r="O21" s="4"/>
      <c r="P21" s="4"/>
      <c r="Q21" s="21"/>
      <c r="R21" s="28">
        <v>3</v>
      </c>
    </row>
    <row r="22" spans="1:18" s="1" customFormat="1" ht="51" hidden="1">
      <c r="A22" s="16">
        <v>9</v>
      </c>
      <c r="B22" s="10" t="s">
        <v>36</v>
      </c>
      <c r="C22" s="10" t="s">
        <v>40</v>
      </c>
      <c r="D22" s="11">
        <v>630228</v>
      </c>
      <c r="E22" s="5">
        <v>41033</v>
      </c>
      <c r="F22" s="9" t="s">
        <v>42</v>
      </c>
      <c r="G22" s="12">
        <v>41041</v>
      </c>
      <c r="H22" s="12">
        <v>41069</v>
      </c>
      <c r="I22" s="20" t="s">
        <v>57</v>
      </c>
      <c r="J22" s="12">
        <v>41041</v>
      </c>
      <c r="K22" s="23">
        <v>95</v>
      </c>
      <c r="L22" s="4"/>
      <c r="M22" s="4"/>
      <c r="N22" s="4"/>
      <c r="O22" s="4"/>
      <c r="P22" s="4"/>
      <c r="Q22" s="21"/>
      <c r="R22" s="28">
        <v>3</v>
      </c>
    </row>
    <row r="23" spans="1:18" s="1" customFormat="1" ht="63.75" hidden="1">
      <c r="A23" s="16">
        <v>10</v>
      </c>
      <c r="B23" s="10" t="s">
        <v>37</v>
      </c>
      <c r="C23" s="10" t="s">
        <v>40</v>
      </c>
      <c r="D23" s="11">
        <v>1209810.1</v>
      </c>
      <c r="E23" s="5">
        <v>41033</v>
      </c>
      <c r="F23" s="9" t="s">
        <v>43</v>
      </c>
      <c r="G23" s="12">
        <v>41043</v>
      </c>
      <c r="H23" s="12">
        <v>41078</v>
      </c>
      <c r="I23" s="20" t="s">
        <v>50</v>
      </c>
      <c r="J23" s="12">
        <v>41043</v>
      </c>
      <c r="K23" s="23">
        <v>15</v>
      </c>
      <c r="L23" s="4"/>
      <c r="M23" s="4"/>
      <c r="N23" s="4"/>
      <c r="O23" s="4"/>
      <c r="P23" s="4"/>
      <c r="Q23" s="21"/>
      <c r="R23" s="28">
        <v>3</v>
      </c>
    </row>
    <row r="24" spans="1:18" s="1" customFormat="1" ht="51" hidden="1">
      <c r="A24" s="16">
        <v>11</v>
      </c>
      <c r="B24" s="10" t="s">
        <v>38</v>
      </c>
      <c r="C24" s="10" t="s">
        <v>40</v>
      </c>
      <c r="D24" s="11">
        <v>674679</v>
      </c>
      <c r="E24" s="5">
        <v>41033</v>
      </c>
      <c r="F24" s="9" t="s">
        <v>42</v>
      </c>
      <c r="G24" s="12">
        <v>41041</v>
      </c>
      <c r="H24" s="12">
        <v>41069</v>
      </c>
      <c r="I24" s="20" t="s">
        <v>58</v>
      </c>
      <c r="J24" s="12">
        <v>41041</v>
      </c>
      <c r="K24" s="23">
        <v>15</v>
      </c>
      <c r="L24" s="4"/>
      <c r="M24" s="4"/>
      <c r="N24" s="4"/>
      <c r="O24" s="4"/>
      <c r="P24" s="4"/>
      <c r="Q24" s="21"/>
      <c r="R24" s="28">
        <v>3</v>
      </c>
    </row>
    <row r="25" spans="1:18" s="1" customFormat="1" ht="63.75" hidden="1">
      <c r="A25" s="16">
        <v>12</v>
      </c>
      <c r="B25" s="3" t="s">
        <v>39</v>
      </c>
      <c r="C25" s="10" t="s">
        <v>40</v>
      </c>
      <c r="D25" s="11">
        <v>1014888.38</v>
      </c>
      <c r="E25" s="5">
        <v>41033</v>
      </c>
      <c r="F25" s="9" t="s">
        <v>43</v>
      </c>
      <c r="G25" s="12">
        <v>41043</v>
      </c>
      <c r="H25" s="12">
        <v>41078</v>
      </c>
      <c r="I25" s="20" t="s">
        <v>51</v>
      </c>
      <c r="J25" s="12">
        <v>41043</v>
      </c>
      <c r="K25" s="23">
        <v>5</v>
      </c>
      <c r="L25" s="4"/>
      <c r="M25" s="4"/>
      <c r="N25" s="4"/>
      <c r="O25" s="4"/>
      <c r="P25" s="4"/>
      <c r="Q25" s="21"/>
      <c r="R25" s="28">
        <v>3</v>
      </c>
    </row>
    <row r="26" spans="1:23" s="1" customFormat="1" ht="27.75" customHeight="1" thickBot="1">
      <c r="A26" s="167" t="s">
        <v>59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9"/>
      <c r="S26" s="117"/>
      <c r="T26" s="121"/>
      <c r="U26" s="125"/>
      <c r="V26" s="125"/>
      <c r="W26" s="128"/>
    </row>
    <row r="27" spans="1:23" s="1" customFormat="1" ht="38.25">
      <c r="A27" s="130">
        <v>1</v>
      </c>
      <c r="B27" s="129" t="s">
        <v>63</v>
      </c>
      <c r="C27" s="38" t="s">
        <v>40</v>
      </c>
      <c r="D27" s="39">
        <v>1548327</v>
      </c>
      <c r="E27" s="102" t="s">
        <v>97</v>
      </c>
      <c r="F27" s="101" t="s">
        <v>117</v>
      </c>
      <c r="G27" s="40">
        <v>41379</v>
      </c>
      <c r="H27" s="41">
        <v>41421</v>
      </c>
      <c r="I27" s="42" t="s">
        <v>90</v>
      </c>
      <c r="J27" s="40">
        <v>41379</v>
      </c>
      <c r="K27" s="98">
        <v>1</v>
      </c>
      <c r="L27" s="43"/>
      <c r="M27" s="43"/>
      <c r="N27" s="43"/>
      <c r="O27" s="43"/>
      <c r="P27" s="43"/>
      <c r="Q27" s="43"/>
      <c r="R27" s="45">
        <v>35</v>
      </c>
      <c r="S27" s="117"/>
      <c r="T27" s="117"/>
      <c r="U27" s="117"/>
      <c r="V27" s="117"/>
      <c r="W27" s="2"/>
    </row>
    <row r="28" spans="1:25" s="1" customFormat="1" ht="38.25">
      <c r="A28" s="131">
        <v>2</v>
      </c>
      <c r="B28" s="32" t="s">
        <v>64</v>
      </c>
      <c r="C28" s="10" t="s">
        <v>40</v>
      </c>
      <c r="D28" s="11">
        <v>693255.4</v>
      </c>
      <c r="E28" s="108" t="s">
        <v>98</v>
      </c>
      <c r="F28" s="188" t="s">
        <v>118</v>
      </c>
      <c r="G28" s="7">
        <v>41379</v>
      </c>
      <c r="H28" s="12">
        <v>41421</v>
      </c>
      <c r="I28" s="20" t="s">
        <v>89</v>
      </c>
      <c r="J28" s="7">
        <v>41379</v>
      </c>
      <c r="K28" s="96">
        <v>1</v>
      </c>
      <c r="L28" s="4"/>
      <c r="M28" s="4"/>
      <c r="N28" s="4"/>
      <c r="O28" s="4"/>
      <c r="P28" s="4"/>
      <c r="Q28" s="4"/>
      <c r="R28" s="29">
        <v>12</v>
      </c>
      <c r="S28" s="122"/>
      <c r="T28" s="118"/>
      <c r="U28" s="122"/>
      <c r="V28" s="122"/>
      <c r="W28" s="118"/>
      <c r="X28" s="118"/>
      <c r="Y28" s="116"/>
    </row>
    <row r="29" spans="1:25" s="1" customFormat="1" ht="38.25">
      <c r="A29" s="131">
        <v>3</v>
      </c>
      <c r="B29" s="24" t="s">
        <v>62</v>
      </c>
      <c r="C29" s="10" t="s">
        <v>40</v>
      </c>
      <c r="D29" s="11">
        <v>1071942.72</v>
      </c>
      <c r="E29" s="108" t="s">
        <v>99</v>
      </c>
      <c r="F29" s="188"/>
      <c r="G29" s="7">
        <v>41379</v>
      </c>
      <c r="H29" s="12">
        <v>41421</v>
      </c>
      <c r="I29" s="20" t="s">
        <v>88</v>
      </c>
      <c r="J29" s="7">
        <v>41379</v>
      </c>
      <c r="K29" s="96">
        <v>1</v>
      </c>
      <c r="L29" s="4"/>
      <c r="M29" s="4"/>
      <c r="N29" s="4"/>
      <c r="O29" s="4"/>
      <c r="P29" s="4"/>
      <c r="Q29" s="4"/>
      <c r="R29" s="29">
        <v>36</v>
      </c>
      <c r="S29" s="122"/>
      <c r="T29" s="118"/>
      <c r="U29" s="122"/>
      <c r="V29" s="122"/>
      <c r="W29" s="118"/>
      <c r="X29" s="116"/>
      <c r="Y29" s="116"/>
    </row>
    <row r="30" spans="1:25" s="1" customFormat="1" ht="39" thickBot="1">
      <c r="A30" s="132">
        <v>4</v>
      </c>
      <c r="B30" s="62" t="s">
        <v>61</v>
      </c>
      <c r="C30" s="47" t="s">
        <v>40</v>
      </c>
      <c r="D30" s="63">
        <v>1259691.98</v>
      </c>
      <c r="E30" s="113" t="s">
        <v>100</v>
      </c>
      <c r="F30" s="189"/>
      <c r="G30" s="49">
        <v>41379</v>
      </c>
      <c r="H30" s="50">
        <v>41421</v>
      </c>
      <c r="I30" s="51" t="s">
        <v>87</v>
      </c>
      <c r="J30" s="49">
        <v>41379</v>
      </c>
      <c r="K30" s="84">
        <v>1</v>
      </c>
      <c r="L30" s="52"/>
      <c r="M30" s="52" t="s">
        <v>21</v>
      </c>
      <c r="N30" s="52"/>
      <c r="O30" s="52"/>
      <c r="P30" s="52" t="s">
        <v>21</v>
      </c>
      <c r="Q30" s="52"/>
      <c r="R30" s="54">
        <v>35</v>
      </c>
      <c r="S30" s="122"/>
      <c r="T30" s="118"/>
      <c r="U30" s="122"/>
      <c r="V30" s="122"/>
      <c r="W30" s="118"/>
      <c r="X30" s="116"/>
      <c r="Y30" s="116"/>
    </row>
    <row r="31" spans="1:23" s="1" customFormat="1" ht="16.5" thickBot="1">
      <c r="A31" s="134"/>
      <c r="B31" s="196" t="s">
        <v>65</v>
      </c>
      <c r="C31" s="197"/>
      <c r="D31" s="135">
        <f>SUM(D27:D30)</f>
        <v>4573217.1</v>
      </c>
      <c r="E31" s="137"/>
      <c r="F31" s="136"/>
      <c r="G31" s="83"/>
      <c r="H31" s="138"/>
      <c r="I31" s="139"/>
      <c r="J31" s="83"/>
      <c r="K31" s="136"/>
      <c r="L31" s="140"/>
      <c r="M31" s="140"/>
      <c r="N31" s="140"/>
      <c r="O31" s="140"/>
      <c r="P31" s="140"/>
      <c r="Q31" s="141"/>
      <c r="R31" s="142"/>
      <c r="S31" s="127"/>
      <c r="T31" s="120"/>
      <c r="U31" s="123"/>
      <c r="V31" s="126"/>
      <c r="W31" s="126"/>
    </row>
    <row r="32" spans="1:25" s="1" customFormat="1" ht="38.25">
      <c r="A32" s="130">
        <v>1</v>
      </c>
      <c r="B32" s="37" t="s">
        <v>66</v>
      </c>
      <c r="C32" s="38" t="s">
        <v>74</v>
      </c>
      <c r="D32" s="39">
        <v>1797367.96</v>
      </c>
      <c r="E32" s="102" t="s">
        <v>101</v>
      </c>
      <c r="F32" s="190" t="s">
        <v>118</v>
      </c>
      <c r="G32" s="40">
        <v>41376</v>
      </c>
      <c r="H32" s="41">
        <v>41456</v>
      </c>
      <c r="I32" s="42" t="s">
        <v>92</v>
      </c>
      <c r="J32" s="40">
        <v>41376</v>
      </c>
      <c r="K32" s="95">
        <v>1</v>
      </c>
      <c r="L32" s="43"/>
      <c r="M32" s="43"/>
      <c r="N32" s="43"/>
      <c r="O32" s="43"/>
      <c r="P32" s="43"/>
      <c r="Q32" s="44"/>
      <c r="R32" s="45">
        <v>30</v>
      </c>
      <c r="S32" s="170"/>
      <c r="T32" s="170"/>
      <c r="U32" s="170"/>
      <c r="V32" s="170"/>
      <c r="W32" s="170"/>
      <c r="X32" s="170"/>
      <c r="Y32" s="170"/>
    </row>
    <row r="33" spans="1:25" s="1" customFormat="1" ht="38.25">
      <c r="A33" s="131">
        <v>2</v>
      </c>
      <c r="B33" s="24" t="s">
        <v>67</v>
      </c>
      <c r="C33" s="10" t="s">
        <v>74</v>
      </c>
      <c r="D33" s="11">
        <v>1218205.26</v>
      </c>
      <c r="E33" s="108" t="s">
        <v>102</v>
      </c>
      <c r="F33" s="191"/>
      <c r="G33" s="7">
        <v>41376</v>
      </c>
      <c r="H33" s="12">
        <v>41456</v>
      </c>
      <c r="I33" s="20" t="s">
        <v>92</v>
      </c>
      <c r="J33" s="7">
        <v>41376</v>
      </c>
      <c r="K33" s="96">
        <v>1</v>
      </c>
      <c r="L33" s="4"/>
      <c r="M33" s="4"/>
      <c r="N33" s="4"/>
      <c r="O33" s="4"/>
      <c r="P33" s="4"/>
      <c r="Q33" s="21"/>
      <c r="R33" s="29">
        <v>12</v>
      </c>
      <c r="S33" s="170"/>
      <c r="T33" s="170"/>
      <c r="U33" s="170"/>
      <c r="V33" s="170"/>
      <c r="W33" s="170"/>
      <c r="X33" s="170"/>
      <c r="Y33" s="170"/>
    </row>
    <row r="34" spans="1:25" s="1" customFormat="1" ht="38.25">
      <c r="A34" s="131">
        <v>3</v>
      </c>
      <c r="B34" s="32" t="s">
        <v>68</v>
      </c>
      <c r="C34" s="10" t="s">
        <v>74</v>
      </c>
      <c r="D34" s="11">
        <v>3427067.98</v>
      </c>
      <c r="E34" s="108" t="s">
        <v>103</v>
      </c>
      <c r="F34" s="191"/>
      <c r="G34" s="7">
        <v>41376</v>
      </c>
      <c r="H34" s="12">
        <v>41456</v>
      </c>
      <c r="I34" s="20" t="s">
        <v>92</v>
      </c>
      <c r="J34" s="7">
        <v>41376</v>
      </c>
      <c r="K34" s="96">
        <v>1</v>
      </c>
      <c r="L34" s="4"/>
      <c r="M34" s="4"/>
      <c r="N34" s="4"/>
      <c r="O34" s="4"/>
      <c r="P34" s="4"/>
      <c r="Q34" s="21"/>
      <c r="R34" s="29">
        <v>37</v>
      </c>
      <c r="S34" s="170"/>
      <c r="T34" s="170"/>
      <c r="U34" s="170"/>
      <c r="V34" s="170"/>
      <c r="W34" s="170"/>
      <c r="X34" s="170"/>
      <c r="Y34" s="170"/>
    </row>
    <row r="35" spans="1:25" s="1" customFormat="1" ht="38.25">
      <c r="A35" s="131">
        <v>4</v>
      </c>
      <c r="B35" s="24" t="s">
        <v>69</v>
      </c>
      <c r="C35" s="10" t="s">
        <v>74</v>
      </c>
      <c r="D35" s="11">
        <v>1797367.96</v>
      </c>
      <c r="E35" s="108" t="s">
        <v>104</v>
      </c>
      <c r="F35" s="191"/>
      <c r="G35" s="7">
        <v>41376</v>
      </c>
      <c r="H35" s="12">
        <v>41456</v>
      </c>
      <c r="I35" s="20" t="s">
        <v>92</v>
      </c>
      <c r="J35" s="7">
        <v>41376</v>
      </c>
      <c r="K35" s="96">
        <v>1</v>
      </c>
      <c r="L35" s="4"/>
      <c r="M35" s="4"/>
      <c r="N35" s="4"/>
      <c r="O35" s="4"/>
      <c r="P35" s="4"/>
      <c r="Q35" s="21"/>
      <c r="R35" s="29">
        <v>12</v>
      </c>
      <c r="S35" s="170"/>
      <c r="T35" s="170"/>
      <c r="U35" s="170"/>
      <c r="V35" s="170"/>
      <c r="W35" s="170"/>
      <c r="X35" s="170"/>
      <c r="Y35" s="170"/>
    </row>
    <row r="36" spans="1:25" s="1" customFormat="1" ht="38.25">
      <c r="A36" s="131">
        <v>5</v>
      </c>
      <c r="B36" s="32" t="s">
        <v>70</v>
      </c>
      <c r="C36" s="10" t="s">
        <v>74</v>
      </c>
      <c r="D36" s="11">
        <v>1122971.13</v>
      </c>
      <c r="E36" s="108" t="s">
        <v>105</v>
      </c>
      <c r="F36" s="191"/>
      <c r="G36" s="7">
        <v>41376</v>
      </c>
      <c r="H36" s="12">
        <v>41474</v>
      </c>
      <c r="I36" s="20" t="s">
        <v>92</v>
      </c>
      <c r="J36" s="7">
        <v>41376</v>
      </c>
      <c r="K36" s="99">
        <v>1</v>
      </c>
      <c r="L36" s="4"/>
      <c r="M36" s="4"/>
      <c r="N36" s="4"/>
      <c r="O36" s="4"/>
      <c r="P36" s="4"/>
      <c r="Q36" s="21"/>
      <c r="R36" s="29">
        <v>35</v>
      </c>
      <c r="S36" s="170"/>
      <c r="T36" s="170"/>
      <c r="U36" s="170"/>
      <c r="V36" s="170"/>
      <c r="W36" s="170"/>
      <c r="X36" s="170"/>
      <c r="Y36" s="170"/>
    </row>
    <row r="37" spans="1:25" s="1" customFormat="1" ht="39" thickBot="1">
      <c r="A37" s="132">
        <v>6</v>
      </c>
      <c r="B37" s="46" t="s">
        <v>73</v>
      </c>
      <c r="C37" s="47" t="s">
        <v>74</v>
      </c>
      <c r="D37" s="48">
        <v>2432616.17</v>
      </c>
      <c r="E37" s="113" t="s">
        <v>106</v>
      </c>
      <c r="F37" s="192"/>
      <c r="G37" s="49">
        <v>41376</v>
      </c>
      <c r="H37" s="50">
        <v>41456</v>
      </c>
      <c r="I37" s="51" t="s">
        <v>92</v>
      </c>
      <c r="J37" s="49">
        <v>41376</v>
      </c>
      <c r="K37" s="100">
        <v>1</v>
      </c>
      <c r="L37" s="52"/>
      <c r="M37" s="52"/>
      <c r="N37" s="52"/>
      <c r="O37" s="52"/>
      <c r="P37" s="52"/>
      <c r="Q37" s="53"/>
      <c r="R37" s="54">
        <v>14</v>
      </c>
      <c r="S37" s="170"/>
      <c r="T37" s="170"/>
      <c r="U37" s="170"/>
      <c r="V37" s="170"/>
      <c r="W37" s="170"/>
      <c r="X37" s="170"/>
      <c r="Y37" s="170"/>
    </row>
    <row r="38" spans="1:25" s="1" customFormat="1" ht="38.25">
      <c r="A38" s="130">
        <v>7</v>
      </c>
      <c r="B38" s="37" t="s">
        <v>71</v>
      </c>
      <c r="C38" s="38" t="s">
        <v>74</v>
      </c>
      <c r="D38" s="94">
        <v>1304713.78</v>
      </c>
      <c r="E38" s="102" t="s">
        <v>107</v>
      </c>
      <c r="F38" s="190" t="s">
        <v>119</v>
      </c>
      <c r="G38" s="40">
        <v>41376</v>
      </c>
      <c r="H38" s="41">
        <v>41474</v>
      </c>
      <c r="I38" s="42" t="s">
        <v>92</v>
      </c>
      <c r="J38" s="40">
        <v>41376</v>
      </c>
      <c r="K38" s="95">
        <v>1</v>
      </c>
      <c r="L38" s="43"/>
      <c r="M38" s="43"/>
      <c r="N38" s="43"/>
      <c r="O38" s="43"/>
      <c r="P38" s="43"/>
      <c r="Q38" s="43"/>
      <c r="R38" s="45">
        <v>36</v>
      </c>
      <c r="S38" s="170"/>
      <c r="T38" s="170"/>
      <c r="U38" s="170"/>
      <c r="V38" s="170"/>
      <c r="W38" s="170"/>
      <c r="X38" s="170"/>
      <c r="Y38" s="170"/>
    </row>
    <row r="39" spans="1:25" s="1" customFormat="1" ht="39" thickBot="1">
      <c r="A39" s="132">
        <v>8</v>
      </c>
      <c r="B39" s="46" t="s">
        <v>72</v>
      </c>
      <c r="C39" s="47" t="s">
        <v>74</v>
      </c>
      <c r="D39" s="48">
        <v>3670434.65</v>
      </c>
      <c r="E39" s="113" t="s">
        <v>108</v>
      </c>
      <c r="F39" s="192"/>
      <c r="G39" s="49">
        <v>41376</v>
      </c>
      <c r="H39" s="50">
        <v>41474</v>
      </c>
      <c r="I39" s="51" t="s">
        <v>92</v>
      </c>
      <c r="J39" s="83">
        <v>41376</v>
      </c>
      <c r="K39" s="84">
        <v>1</v>
      </c>
      <c r="L39" s="52"/>
      <c r="M39" s="52"/>
      <c r="N39" s="52"/>
      <c r="O39" s="52"/>
      <c r="P39" s="52"/>
      <c r="Q39" s="52"/>
      <c r="R39" s="54">
        <v>12</v>
      </c>
      <c r="S39" s="170"/>
      <c r="T39" s="170"/>
      <c r="U39" s="170"/>
      <c r="V39" s="170"/>
      <c r="W39" s="170"/>
      <c r="X39" s="170"/>
      <c r="Y39" s="170"/>
    </row>
    <row r="40" spans="1:18" s="1" customFormat="1" ht="16.5" thickBot="1">
      <c r="A40" s="133"/>
      <c r="B40" s="163" t="s">
        <v>76</v>
      </c>
      <c r="C40" s="164"/>
      <c r="D40" s="81">
        <f>D32+D33+D34+D35+D36+D38+D39+D37</f>
        <v>16770744.889999999</v>
      </c>
      <c r="E40" s="65"/>
      <c r="F40" s="64"/>
      <c r="G40" s="67"/>
      <c r="H40" s="68"/>
      <c r="I40" s="69"/>
      <c r="J40" s="82"/>
      <c r="K40" s="64"/>
      <c r="L40" s="70"/>
      <c r="M40" s="70"/>
      <c r="N40" s="70"/>
      <c r="O40" s="70"/>
      <c r="P40" s="70"/>
      <c r="Q40" s="71"/>
      <c r="R40" s="72"/>
    </row>
    <row r="41" spans="1:25" s="1" customFormat="1" ht="39" thickBot="1">
      <c r="A41" s="133">
        <v>1</v>
      </c>
      <c r="B41" s="73" t="s">
        <v>75</v>
      </c>
      <c r="C41" s="74" t="s">
        <v>78</v>
      </c>
      <c r="D41" s="75">
        <v>3384418.4</v>
      </c>
      <c r="E41" s="115" t="s">
        <v>109</v>
      </c>
      <c r="F41" s="66" t="s">
        <v>118</v>
      </c>
      <c r="G41" s="40">
        <v>41407</v>
      </c>
      <c r="H41" s="41">
        <v>41474</v>
      </c>
      <c r="I41" s="69" t="s">
        <v>92</v>
      </c>
      <c r="J41" s="40">
        <v>41407</v>
      </c>
      <c r="K41" s="97">
        <v>1</v>
      </c>
      <c r="L41" s="70"/>
      <c r="M41" s="70"/>
      <c r="N41" s="70"/>
      <c r="O41" s="70"/>
      <c r="P41" s="70"/>
      <c r="Q41" s="71"/>
      <c r="R41" s="72">
        <v>35</v>
      </c>
      <c r="S41" s="170"/>
      <c r="T41" s="170"/>
      <c r="U41" s="170"/>
      <c r="V41" s="170"/>
      <c r="W41" s="170"/>
      <c r="X41" s="170"/>
      <c r="Y41" s="170"/>
    </row>
    <row r="42" spans="1:25" s="1" customFormat="1" ht="39" thickBot="1">
      <c r="A42" s="133">
        <v>2</v>
      </c>
      <c r="B42" s="73" t="s">
        <v>77</v>
      </c>
      <c r="C42" s="74" t="s">
        <v>78</v>
      </c>
      <c r="D42" s="143">
        <v>5460497.61</v>
      </c>
      <c r="E42" s="115" t="s">
        <v>110</v>
      </c>
      <c r="F42" s="66" t="s">
        <v>119</v>
      </c>
      <c r="G42" s="40">
        <v>41407</v>
      </c>
      <c r="H42" s="41">
        <v>41474</v>
      </c>
      <c r="I42" s="69" t="s">
        <v>92</v>
      </c>
      <c r="J42" s="40">
        <v>41407</v>
      </c>
      <c r="K42" s="97">
        <v>1</v>
      </c>
      <c r="L42" s="70"/>
      <c r="M42" s="70"/>
      <c r="N42" s="70"/>
      <c r="O42" s="70"/>
      <c r="P42" s="70"/>
      <c r="Q42" s="71"/>
      <c r="R42" s="72">
        <v>31</v>
      </c>
      <c r="S42" s="170"/>
      <c r="T42" s="170"/>
      <c r="U42" s="170"/>
      <c r="V42" s="170"/>
      <c r="W42" s="170"/>
      <c r="X42" s="170"/>
      <c r="Y42" s="170"/>
    </row>
    <row r="43" spans="1:18" s="1" customFormat="1" ht="16.5" thickBot="1">
      <c r="A43" s="133"/>
      <c r="B43" s="210" t="s">
        <v>79</v>
      </c>
      <c r="C43" s="211"/>
      <c r="D43" s="81">
        <f>D41+D42</f>
        <v>8844916.01</v>
      </c>
      <c r="E43" s="65"/>
      <c r="F43" s="64"/>
      <c r="G43" s="67"/>
      <c r="H43" s="68"/>
      <c r="I43" s="69"/>
      <c r="J43" s="67"/>
      <c r="K43" s="76"/>
      <c r="L43" s="70"/>
      <c r="M43" s="70"/>
      <c r="N43" s="70"/>
      <c r="O43" s="70"/>
      <c r="P43" s="70"/>
      <c r="Q43" s="71"/>
      <c r="R43" s="72"/>
    </row>
    <row r="44" spans="1:25" s="1" customFormat="1" ht="39" thickBot="1">
      <c r="A44" s="133">
        <v>1</v>
      </c>
      <c r="B44" s="73" t="s">
        <v>80</v>
      </c>
      <c r="C44" s="74" t="s">
        <v>81</v>
      </c>
      <c r="D44" s="75">
        <v>1358985.14</v>
      </c>
      <c r="E44" s="115" t="s">
        <v>111</v>
      </c>
      <c r="F44" s="66" t="s">
        <v>118</v>
      </c>
      <c r="G44" s="40">
        <v>41376</v>
      </c>
      <c r="H44" s="41">
        <v>41474</v>
      </c>
      <c r="I44" s="69" t="s">
        <v>92</v>
      </c>
      <c r="J44" s="40">
        <v>41376</v>
      </c>
      <c r="K44" s="97">
        <v>1</v>
      </c>
      <c r="L44" s="70"/>
      <c r="M44" s="70"/>
      <c r="N44" s="70"/>
      <c r="O44" s="70"/>
      <c r="P44" s="70"/>
      <c r="Q44" s="71"/>
      <c r="R44" s="72">
        <v>12</v>
      </c>
      <c r="S44" s="170"/>
      <c r="T44" s="170"/>
      <c r="U44" s="170"/>
      <c r="V44" s="170"/>
      <c r="W44" s="170"/>
      <c r="X44" s="170"/>
      <c r="Y44" s="170"/>
    </row>
    <row r="45" spans="1:18" s="1" customFormat="1" ht="16.5" thickBot="1">
      <c r="A45" s="86"/>
      <c r="B45" s="194" t="s">
        <v>82</v>
      </c>
      <c r="C45" s="195"/>
      <c r="D45" s="109">
        <f>D44</f>
        <v>1358985.14</v>
      </c>
      <c r="E45" s="88"/>
      <c r="F45" s="87"/>
      <c r="G45" s="85"/>
      <c r="H45" s="89"/>
      <c r="I45" s="90"/>
      <c r="J45" s="85"/>
      <c r="K45" s="87"/>
      <c r="L45" s="91"/>
      <c r="M45" s="91"/>
      <c r="N45" s="91"/>
      <c r="O45" s="91"/>
      <c r="P45" s="91"/>
      <c r="Q45" s="92"/>
      <c r="R45" s="93"/>
    </row>
    <row r="46" spans="1:19" s="1" customFormat="1" ht="60">
      <c r="A46" s="36">
        <v>1</v>
      </c>
      <c r="B46" s="37" t="s">
        <v>95</v>
      </c>
      <c r="C46" s="77" t="s">
        <v>94</v>
      </c>
      <c r="D46" s="111">
        <v>8361796.08</v>
      </c>
      <c r="E46" s="102" t="s">
        <v>112</v>
      </c>
      <c r="F46" s="203" t="s">
        <v>120</v>
      </c>
      <c r="G46" s="41">
        <v>41443</v>
      </c>
      <c r="H46" s="89">
        <v>41493</v>
      </c>
      <c r="I46" s="78" t="s">
        <v>91</v>
      </c>
      <c r="J46" s="89">
        <v>41411</v>
      </c>
      <c r="K46" s="98">
        <v>1</v>
      </c>
      <c r="L46" s="43"/>
      <c r="M46" s="43"/>
      <c r="N46" s="43"/>
      <c r="O46" s="43"/>
      <c r="P46" s="43"/>
      <c r="Q46" s="44"/>
      <c r="R46" s="45">
        <v>36</v>
      </c>
      <c r="S46" s="119"/>
    </row>
    <row r="47" spans="1:19" s="1" customFormat="1" ht="48">
      <c r="A47" s="25">
        <v>2</v>
      </c>
      <c r="B47" s="114" t="s">
        <v>84</v>
      </c>
      <c r="C47" s="104" t="s">
        <v>85</v>
      </c>
      <c r="D47" s="103">
        <v>2969753.62</v>
      </c>
      <c r="E47" s="108" t="s">
        <v>113</v>
      </c>
      <c r="F47" s="204"/>
      <c r="G47" s="12">
        <v>41443</v>
      </c>
      <c r="H47" s="12">
        <v>41495</v>
      </c>
      <c r="I47" s="20" t="s">
        <v>46</v>
      </c>
      <c r="J47" s="12">
        <v>41411</v>
      </c>
      <c r="K47" s="124">
        <v>1</v>
      </c>
      <c r="L47" s="105"/>
      <c r="M47" s="105"/>
      <c r="N47" s="105"/>
      <c r="O47" s="105"/>
      <c r="P47" s="105"/>
      <c r="Q47" s="106"/>
      <c r="R47" s="29">
        <v>15</v>
      </c>
      <c r="S47" s="119"/>
    </row>
    <row r="48" spans="1:19" s="1" customFormat="1" ht="38.25">
      <c r="A48" s="16">
        <v>3</v>
      </c>
      <c r="B48" s="32" t="s">
        <v>83</v>
      </c>
      <c r="C48" s="107" t="s">
        <v>122</v>
      </c>
      <c r="D48" s="103">
        <v>279799.8</v>
      </c>
      <c r="E48" s="108" t="s">
        <v>114</v>
      </c>
      <c r="F48" s="205" t="s">
        <v>121</v>
      </c>
      <c r="G48" s="12">
        <v>41493</v>
      </c>
      <c r="H48" s="12">
        <v>41493</v>
      </c>
      <c r="I48" s="110" t="s">
        <v>91</v>
      </c>
      <c r="J48" s="12">
        <v>41493</v>
      </c>
      <c r="K48" s="96">
        <v>1</v>
      </c>
      <c r="L48" s="4"/>
      <c r="M48" s="4"/>
      <c r="N48" s="4"/>
      <c r="O48" s="4"/>
      <c r="P48" s="4"/>
      <c r="Q48" s="4"/>
      <c r="R48" s="29">
        <v>36</v>
      </c>
      <c r="S48" s="119"/>
    </row>
    <row r="49" spans="1:18" s="1" customFormat="1" ht="39" thickBot="1">
      <c r="A49" s="17">
        <v>4</v>
      </c>
      <c r="B49" s="79" t="s">
        <v>84</v>
      </c>
      <c r="C49" s="80" t="s">
        <v>122</v>
      </c>
      <c r="D49" s="112">
        <v>64099</v>
      </c>
      <c r="E49" s="113" t="s">
        <v>115</v>
      </c>
      <c r="F49" s="206"/>
      <c r="G49" s="50">
        <v>41495</v>
      </c>
      <c r="H49" s="50">
        <v>41495</v>
      </c>
      <c r="I49" s="51" t="s">
        <v>46</v>
      </c>
      <c r="J49" s="50">
        <v>41534</v>
      </c>
      <c r="K49" s="84">
        <v>1</v>
      </c>
      <c r="L49" s="52"/>
      <c r="M49" s="52"/>
      <c r="N49" s="52"/>
      <c r="O49" s="52"/>
      <c r="P49" s="52"/>
      <c r="Q49" s="52"/>
      <c r="R49" s="54">
        <v>15</v>
      </c>
    </row>
    <row r="50" spans="1:18" s="1" customFormat="1" ht="16.5" thickBot="1">
      <c r="A50" s="55"/>
      <c r="B50" s="199" t="s">
        <v>86</v>
      </c>
      <c r="C50" s="200"/>
      <c r="D50" s="154">
        <f>D46+D47+D48+D49</f>
        <v>11675448.5</v>
      </c>
      <c r="E50" s="57"/>
      <c r="F50" s="56"/>
      <c r="G50" s="58"/>
      <c r="H50" s="58"/>
      <c r="I50" s="59"/>
      <c r="J50" s="58"/>
      <c r="K50" s="56"/>
      <c r="L50" s="60"/>
      <c r="M50" s="60"/>
      <c r="N50" s="60"/>
      <c r="O50" s="60"/>
      <c r="P50" s="60"/>
      <c r="Q50" s="61"/>
      <c r="R50" s="148"/>
    </row>
    <row r="51" spans="1:18" s="1" customFormat="1" ht="48">
      <c r="A51" s="36">
        <v>1</v>
      </c>
      <c r="B51" s="159" t="s">
        <v>125</v>
      </c>
      <c r="C51" s="160" t="s">
        <v>152</v>
      </c>
      <c r="D51" s="161">
        <v>175479</v>
      </c>
      <c r="E51" s="102" t="s">
        <v>153</v>
      </c>
      <c r="F51" s="207" t="s">
        <v>169</v>
      </c>
      <c r="G51" s="41">
        <v>41537</v>
      </c>
      <c r="H51" s="41">
        <v>41593</v>
      </c>
      <c r="I51" s="42" t="s">
        <v>45</v>
      </c>
      <c r="J51" s="41">
        <v>41537</v>
      </c>
      <c r="K51" s="98">
        <v>1</v>
      </c>
      <c r="L51" s="43"/>
      <c r="M51" s="43"/>
      <c r="N51" s="43"/>
      <c r="O51" s="43"/>
      <c r="P51" s="43"/>
      <c r="Q51" s="43"/>
      <c r="R51" s="45">
        <v>37</v>
      </c>
    </row>
    <row r="52" spans="1:18" s="1" customFormat="1" ht="48">
      <c r="A52" s="16">
        <v>2</v>
      </c>
      <c r="B52" s="149" t="s">
        <v>126</v>
      </c>
      <c r="C52" s="155" t="s">
        <v>138</v>
      </c>
      <c r="D52" s="156">
        <v>175479</v>
      </c>
      <c r="E52" s="108" t="s">
        <v>154</v>
      </c>
      <c r="F52" s="188"/>
      <c r="G52" s="12">
        <v>41537</v>
      </c>
      <c r="H52" s="12">
        <v>41593</v>
      </c>
      <c r="I52" s="20" t="s">
        <v>45</v>
      </c>
      <c r="J52" s="12">
        <v>41537</v>
      </c>
      <c r="K52" s="96">
        <v>1</v>
      </c>
      <c r="L52" s="4"/>
      <c r="M52" s="4"/>
      <c r="N52" s="4"/>
      <c r="O52" s="4"/>
      <c r="P52" s="4"/>
      <c r="Q52" s="4"/>
      <c r="R52" s="29">
        <v>35</v>
      </c>
    </row>
    <row r="53" spans="1:18" s="1" customFormat="1" ht="48">
      <c r="A53" s="16">
        <v>3</v>
      </c>
      <c r="B53" s="149" t="s">
        <v>127</v>
      </c>
      <c r="C53" s="155" t="s">
        <v>139</v>
      </c>
      <c r="D53" s="156">
        <v>175479</v>
      </c>
      <c r="E53" s="158" t="s">
        <v>158</v>
      </c>
      <c r="F53" s="188"/>
      <c r="G53" s="12">
        <v>41537</v>
      </c>
      <c r="H53" s="12">
        <v>41593</v>
      </c>
      <c r="I53" s="20" t="s">
        <v>45</v>
      </c>
      <c r="J53" s="12">
        <v>41537</v>
      </c>
      <c r="K53" s="96">
        <v>1</v>
      </c>
      <c r="L53" s="4"/>
      <c r="M53" s="4"/>
      <c r="N53" s="4"/>
      <c r="O53" s="4"/>
      <c r="P53" s="4"/>
      <c r="Q53" s="4"/>
      <c r="R53" s="29">
        <v>35</v>
      </c>
    </row>
    <row r="54" spans="1:18" s="1" customFormat="1" ht="48">
      <c r="A54" s="16">
        <v>4</v>
      </c>
      <c r="B54" s="149" t="s">
        <v>128</v>
      </c>
      <c r="C54" s="155" t="s">
        <v>140</v>
      </c>
      <c r="D54" s="156">
        <v>175479</v>
      </c>
      <c r="E54" s="108" t="s">
        <v>155</v>
      </c>
      <c r="F54" s="188"/>
      <c r="G54" s="12">
        <v>41537</v>
      </c>
      <c r="H54" s="12">
        <v>41593</v>
      </c>
      <c r="I54" s="20" t="s">
        <v>45</v>
      </c>
      <c r="J54" s="12">
        <v>41537</v>
      </c>
      <c r="K54" s="96">
        <v>1</v>
      </c>
      <c r="L54" s="4"/>
      <c r="M54" s="4"/>
      <c r="N54" s="4"/>
      <c r="O54" s="4"/>
      <c r="P54" s="4"/>
      <c r="Q54" s="4"/>
      <c r="R54" s="29">
        <v>35</v>
      </c>
    </row>
    <row r="55" spans="1:18" s="1" customFormat="1" ht="48">
      <c r="A55" s="16">
        <v>5</v>
      </c>
      <c r="B55" s="149" t="s">
        <v>129</v>
      </c>
      <c r="C55" s="155" t="s">
        <v>141</v>
      </c>
      <c r="D55" s="156">
        <v>175479</v>
      </c>
      <c r="E55" s="108" t="s">
        <v>156</v>
      </c>
      <c r="F55" s="188"/>
      <c r="G55" s="12">
        <v>41537</v>
      </c>
      <c r="H55" s="12">
        <v>41593</v>
      </c>
      <c r="I55" s="20" t="s">
        <v>45</v>
      </c>
      <c r="J55" s="12">
        <v>41537</v>
      </c>
      <c r="K55" s="96">
        <v>1</v>
      </c>
      <c r="L55" s="4"/>
      <c r="M55" s="4"/>
      <c r="N55" s="4"/>
      <c r="O55" s="4"/>
      <c r="P55" s="4"/>
      <c r="Q55" s="4"/>
      <c r="R55" s="29">
        <v>15</v>
      </c>
    </row>
    <row r="56" spans="1:18" s="1" customFormat="1" ht="48">
      <c r="A56" s="16">
        <v>6</v>
      </c>
      <c r="B56" s="149" t="s">
        <v>130</v>
      </c>
      <c r="C56" s="155" t="s">
        <v>142</v>
      </c>
      <c r="D56" s="156">
        <v>175479</v>
      </c>
      <c r="E56" s="108" t="s">
        <v>157</v>
      </c>
      <c r="F56" s="188"/>
      <c r="G56" s="12">
        <v>41537</v>
      </c>
      <c r="H56" s="12">
        <v>41593</v>
      </c>
      <c r="I56" s="20" t="s">
        <v>45</v>
      </c>
      <c r="J56" s="12">
        <v>41537</v>
      </c>
      <c r="K56" s="96">
        <v>1</v>
      </c>
      <c r="L56" s="4"/>
      <c r="M56" s="4"/>
      <c r="N56" s="4"/>
      <c r="O56" s="4"/>
      <c r="P56" s="4"/>
      <c r="Q56" s="4"/>
      <c r="R56" s="29">
        <v>15</v>
      </c>
    </row>
    <row r="57" spans="1:18" s="1" customFormat="1" ht="48">
      <c r="A57" s="16">
        <v>7</v>
      </c>
      <c r="B57" s="149" t="s">
        <v>131</v>
      </c>
      <c r="C57" s="155" t="s">
        <v>143</v>
      </c>
      <c r="D57" s="156">
        <v>175479</v>
      </c>
      <c r="E57" s="108" t="s">
        <v>159</v>
      </c>
      <c r="F57" s="188"/>
      <c r="G57" s="12">
        <v>41537</v>
      </c>
      <c r="H57" s="12">
        <v>41593</v>
      </c>
      <c r="I57" s="20" t="s">
        <v>45</v>
      </c>
      <c r="J57" s="12">
        <v>41537</v>
      </c>
      <c r="K57" s="96">
        <v>1</v>
      </c>
      <c r="L57" s="4"/>
      <c r="M57" s="4"/>
      <c r="N57" s="4"/>
      <c r="O57" s="4"/>
      <c r="P57" s="4"/>
      <c r="Q57" s="4"/>
      <c r="R57" s="29">
        <v>14</v>
      </c>
    </row>
    <row r="58" spans="1:18" s="1" customFormat="1" ht="48">
      <c r="A58" s="16">
        <v>8</v>
      </c>
      <c r="B58" s="149" t="s">
        <v>132</v>
      </c>
      <c r="C58" s="155" t="s">
        <v>144</v>
      </c>
      <c r="D58" s="156">
        <v>175479</v>
      </c>
      <c r="E58" s="108" t="s">
        <v>160</v>
      </c>
      <c r="F58" s="188"/>
      <c r="G58" s="12">
        <v>41537</v>
      </c>
      <c r="H58" s="12">
        <v>41593</v>
      </c>
      <c r="I58" s="20" t="s">
        <v>45</v>
      </c>
      <c r="J58" s="12">
        <v>41537</v>
      </c>
      <c r="K58" s="96">
        <v>1</v>
      </c>
      <c r="L58" s="4"/>
      <c r="M58" s="4"/>
      <c r="N58" s="4"/>
      <c r="O58" s="4"/>
      <c r="P58" s="4"/>
      <c r="Q58" s="4"/>
      <c r="R58" s="29">
        <v>33</v>
      </c>
    </row>
    <row r="59" spans="1:18" s="1" customFormat="1" ht="48">
      <c r="A59" s="16">
        <v>9</v>
      </c>
      <c r="B59" s="149" t="s">
        <v>70</v>
      </c>
      <c r="C59" s="155" t="s">
        <v>145</v>
      </c>
      <c r="D59" s="156">
        <v>175479</v>
      </c>
      <c r="E59" s="108" t="s">
        <v>161</v>
      </c>
      <c r="F59" s="188"/>
      <c r="G59" s="12">
        <v>41537</v>
      </c>
      <c r="H59" s="12">
        <v>41593</v>
      </c>
      <c r="I59" s="20" t="s">
        <v>45</v>
      </c>
      <c r="J59" s="12">
        <v>41537</v>
      </c>
      <c r="K59" s="96">
        <v>1</v>
      </c>
      <c r="L59" s="4"/>
      <c r="M59" s="4"/>
      <c r="N59" s="4"/>
      <c r="O59" s="4"/>
      <c r="P59" s="4"/>
      <c r="Q59" s="4"/>
      <c r="R59" s="29">
        <v>35</v>
      </c>
    </row>
    <row r="60" spans="1:18" s="1" customFormat="1" ht="48">
      <c r="A60" s="16">
        <v>10</v>
      </c>
      <c r="B60" s="149" t="s">
        <v>133</v>
      </c>
      <c r="C60" s="155" t="s">
        <v>146</v>
      </c>
      <c r="D60" s="156">
        <v>175479</v>
      </c>
      <c r="E60" s="108" t="s">
        <v>162</v>
      </c>
      <c r="F60" s="188"/>
      <c r="G60" s="12">
        <v>41537</v>
      </c>
      <c r="H60" s="12">
        <v>41593</v>
      </c>
      <c r="I60" s="20" t="s">
        <v>45</v>
      </c>
      <c r="J60" s="12">
        <v>41537</v>
      </c>
      <c r="K60" s="96">
        <v>1</v>
      </c>
      <c r="L60" s="4"/>
      <c r="M60" s="4"/>
      <c r="N60" s="4"/>
      <c r="O60" s="4"/>
      <c r="P60" s="4"/>
      <c r="Q60" s="4"/>
      <c r="R60" s="29">
        <v>35</v>
      </c>
    </row>
    <row r="61" spans="1:18" s="1" customFormat="1" ht="48">
      <c r="A61" s="16">
        <v>11</v>
      </c>
      <c r="B61" s="149" t="s">
        <v>134</v>
      </c>
      <c r="C61" s="155" t="s">
        <v>147</v>
      </c>
      <c r="D61" s="156">
        <v>175479</v>
      </c>
      <c r="E61" s="108" t="s">
        <v>163</v>
      </c>
      <c r="F61" s="188"/>
      <c r="G61" s="12">
        <v>41537</v>
      </c>
      <c r="H61" s="12">
        <v>41593</v>
      </c>
      <c r="I61" s="20" t="s">
        <v>45</v>
      </c>
      <c r="J61" s="12">
        <v>41537</v>
      </c>
      <c r="K61" s="96">
        <v>1</v>
      </c>
      <c r="L61" s="4"/>
      <c r="M61" s="4"/>
      <c r="N61" s="4"/>
      <c r="O61" s="4"/>
      <c r="P61" s="4"/>
      <c r="Q61" s="4"/>
      <c r="R61" s="29">
        <v>15</v>
      </c>
    </row>
    <row r="62" spans="1:18" s="1" customFormat="1" ht="48">
      <c r="A62" s="16">
        <v>12</v>
      </c>
      <c r="B62" s="149" t="s">
        <v>135</v>
      </c>
      <c r="C62" s="155" t="s">
        <v>148</v>
      </c>
      <c r="D62" s="156">
        <v>175479</v>
      </c>
      <c r="E62" s="108" t="s">
        <v>164</v>
      </c>
      <c r="F62" s="188"/>
      <c r="G62" s="12">
        <v>41537</v>
      </c>
      <c r="H62" s="12">
        <v>41593</v>
      </c>
      <c r="I62" s="20" t="s">
        <v>45</v>
      </c>
      <c r="J62" s="12">
        <v>41537</v>
      </c>
      <c r="K62" s="96">
        <v>1</v>
      </c>
      <c r="L62" s="4"/>
      <c r="M62" s="4"/>
      <c r="N62" s="4"/>
      <c r="O62" s="4"/>
      <c r="P62" s="4"/>
      <c r="Q62" s="4"/>
      <c r="R62" s="29">
        <v>31</v>
      </c>
    </row>
    <row r="63" spans="1:18" s="1" customFormat="1" ht="48">
      <c r="A63" s="16">
        <v>13</v>
      </c>
      <c r="B63" s="149" t="s">
        <v>136</v>
      </c>
      <c r="C63" s="155" t="s">
        <v>149</v>
      </c>
      <c r="D63" s="156">
        <v>155984</v>
      </c>
      <c r="E63" s="108" t="s">
        <v>165</v>
      </c>
      <c r="F63" s="188"/>
      <c r="G63" s="12">
        <v>41537</v>
      </c>
      <c r="H63" s="12">
        <v>41593</v>
      </c>
      <c r="I63" s="20" t="s">
        <v>45</v>
      </c>
      <c r="J63" s="12">
        <v>41537</v>
      </c>
      <c r="K63" s="96">
        <v>1</v>
      </c>
      <c r="L63" s="4"/>
      <c r="M63" s="4"/>
      <c r="N63" s="4"/>
      <c r="O63" s="4"/>
      <c r="P63" s="4"/>
      <c r="Q63" s="4"/>
      <c r="R63" s="29">
        <v>30</v>
      </c>
    </row>
    <row r="64" spans="1:18" s="1" customFormat="1" ht="48">
      <c r="A64" s="16">
        <v>14</v>
      </c>
      <c r="B64" s="149" t="s">
        <v>137</v>
      </c>
      <c r="C64" s="155" t="s">
        <v>150</v>
      </c>
      <c r="D64" s="156">
        <v>175479</v>
      </c>
      <c r="E64" s="108" t="s">
        <v>166</v>
      </c>
      <c r="F64" s="188"/>
      <c r="G64" s="12">
        <v>41537</v>
      </c>
      <c r="H64" s="12">
        <v>41593</v>
      </c>
      <c r="I64" s="20" t="s">
        <v>45</v>
      </c>
      <c r="J64" s="12">
        <v>41537</v>
      </c>
      <c r="K64" s="96">
        <v>1</v>
      </c>
      <c r="L64" s="4"/>
      <c r="M64" s="4"/>
      <c r="N64" s="4"/>
      <c r="O64" s="4"/>
      <c r="P64" s="4"/>
      <c r="Q64" s="4"/>
      <c r="R64" s="29">
        <v>31</v>
      </c>
    </row>
    <row r="65" spans="1:18" s="1" customFormat="1" ht="48">
      <c r="A65" s="16">
        <v>15</v>
      </c>
      <c r="B65" s="149" t="s">
        <v>170</v>
      </c>
      <c r="C65" s="155" t="s">
        <v>151</v>
      </c>
      <c r="D65" s="156">
        <v>175479</v>
      </c>
      <c r="E65" s="108" t="s">
        <v>167</v>
      </c>
      <c r="F65" s="188"/>
      <c r="G65" s="12">
        <v>41537</v>
      </c>
      <c r="H65" s="12">
        <v>41593</v>
      </c>
      <c r="I65" s="20" t="s">
        <v>45</v>
      </c>
      <c r="J65" s="12">
        <v>41537</v>
      </c>
      <c r="K65" s="96">
        <v>1</v>
      </c>
      <c r="L65" s="4"/>
      <c r="M65" s="4"/>
      <c r="N65" s="4"/>
      <c r="O65" s="4"/>
      <c r="P65" s="4"/>
      <c r="Q65" s="4"/>
      <c r="R65" s="29">
        <v>14</v>
      </c>
    </row>
    <row r="66" spans="1:18" s="1" customFormat="1" ht="15.75">
      <c r="A66" s="25"/>
      <c r="B66" s="208" t="s">
        <v>168</v>
      </c>
      <c r="C66" s="209"/>
      <c r="D66" s="157">
        <f>SUM(D51:D65)</f>
        <v>2612690</v>
      </c>
      <c r="E66" s="150"/>
      <c r="F66" s="151"/>
      <c r="G66" s="152"/>
      <c r="H66" s="152"/>
      <c r="I66" s="153"/>
      <c r="J66" s="152"/>
      <c r="K66" s="151"/>
      <c r="L66" s="105"/>
      <c r="M66" s="105"/>
      <c r="N66" s="105"/>
      <c r="O66" s="105"/>
      <c r="P66" s="105"/>
      <c r="Q66" s="106"/>
      <c r="R66" s="162"/>
    </row>
    <row r="67" spans="1:18" s="1" customFormat="1" ht="16.5" thickBot="1">
      <c r="A67" s="17"/>
      <c r="B67" s="201" t="s">
        <v>24</v>
      </c>
      <c r="C67" s="202"/>
      <c r="D67" s="26">
        <f>D50+D45+D43+D40+D31+D66</f>
        <v>45836001.64</v>
      </c>
      <c r="E67" s="18"/>
      <c r="F67" s="18"/>
      <c r="G67" s="18"/>
      <c r="H67" s="18"/>
      <c r="I67" s="18"/>
      <c r="J67" s="18"/>
      <c r="K67" s="18"/>
      <c r="L67" s="19" t="s">
        <v>23</v>
      </c>
      <c r="M67" s="19" t="s">
        <v>23</v>
      </c>
      <c r="N67" s="19"/>
      <c r="O67" s="19"/>
      <c r="P67" s="19" t="s">
        <v>23</v>
      </c>
      <c r="Q67" s="22"/>
      <c r="R67" s="30"/>
    </row>
    <row r="68" spans="1:18" ht="15">
      <c r="A68" s="198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</row>
    <row r="69" spans="1:18" ht="15.75">
      <c r="A69" s="193"/>
      <c r="B69" s="193"/>
      <c r="C69" s="193"/>
      <c r="D69" s="3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</row>
    <row r="77" spans="3:6" ht="15">
      <c r="C77" s="34"/>
      <c r="D77" s="35"/>
      <c r="F77" s="33"/>
    </row>
  </sheetData>
  <sheetProtection/>
  <mergeCells count="55">
    <mergeCell ref="B31:C31"/>
    <mergeCell ref="A68:R68"/>
    <mergeCell ref="B50:C50"/>
    <mergeCell ref="B67:C67"/>
    <mergeCell ref="F46:F47"/>
    <mergeCell ref="F48:F49"/>
    <mergeCell ref="F51:F65"/>
    <mergeCell ref="B66:C66"/>
    <mergeCell ref="B43:C43"/>
    <mergeCell ref="F38:F39"/>
    <mergeCell ref="S41:Y41"/>
    <mergeCell ref="A69:C69"/>
    <mergeCell ref="H69:R69"/>
    <mergeCell ref="S44:Y44"/>
    <mergeCell ref="B45:C45"/>
    <mergeCell ref="S42:Y42"/>
    <mergeCell ref="R5:R8"/>
    <mergeCell ref="I5:J6"/>
    <mergeCell ref="S33:Y33"/>
    <mergeCell ref="B13:R13"/>
    <mergeCell ref="B10:R10"/>
    <mergeCell ref="L7:L8"/>
    <mergeCell ref="F28:F30"/>
    <mergeCell ref="F32:F37"/>
    <mergeCell ref="Q7:Q8"/>
    <mergeCell ref="L4:N6"/>
    <mergeCell ref="A4:A8"/>
    <mergeCell ref="B4:B8"/>
    <mergeCell ref="C4:H4"/>
    <mergeCell ref="I4:K4"/>
    <mergeCell ref="J7:J8"/>
    <mergeCell ref="G7:G8"/>
    <mergeCell ref="C5:C8"/>
    <mergeCell ref="E5:E8"/>
    <mergeCell ref="K5:K8"/>
    <mergeCell ref="N7:N8"/>
    <mergeCell ref="O7:O8"/>
    <mergeCell ref="A1:Q1"/>
    <mergeCell ref="A2:Q2"/>
    <mergeCell ref="A3:Q3"/>
    <mergeCell ref="D7:D8"/>
    <mergeCell ref="F5:F8"/>
    <mergeCell ref="G5:H6"/>
    <mergeCell ref="D5:D6"/>
    <mergeCell ref="H7:H8"/>
    <mergeCell ref="B40:C40"/>
    <mergeCell ref="O4:Q6"/>
    <mergeCell ref="A26:R26"/>
    <mergeCell ref="S37:Y37"/>
    <mergeCell ref="S39:Y39"/>
    <mergeCell ref="S32:Y32"/>
    <mergeCell ref="S34:Y34"/>
    <mergeCell ref="S35:Y35"/>
    <mergeCell ref="S36:Y36"/>
    <mergeCell ref="S38:Y38"/>
  </mergeCells>
  <printOptions horizontalCentered="1"/>
  <pageMargins left="0.15748031496062992" right="0.15748031496062992" top="0" bottom="0" header="0" footer="0"/>
  <pageSetup horizontalDpi="180" verticalDpi="180" orientation="landscape" paperSize="9" scale="95" r:id="rId1"/>
  <rowBreaks count="1" manualBreakCount="1">
    <brk id="36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ivanovasm</dc:creator>
  <cp:keywords/>
  <dc:description/>
  <cp:lastModifiedBy>Пользователь</cp:lastModifiedBy>
  <cp:lastPrinted>2013-09-20T11:50:26Z</cp:lastPrinted>
  <dcterms:created xsi:type="dcterms:W3CDTF">2012-04-16T08:23:22Z</dcterms:created>
  <dcterms:modified xsi:type="dcterms:W3CDTF">2013-11-29T12:41:42Z</dcterms:modified>
  <cp:category/>
  <cp:version/>
  <cp:contentType/>
  <cp:contentStatus/>
</cp:coreProperties>
</file>